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file_server\04.사업3본부(2014년~)\03.2본부1팀(팀장-여동현)\★-2-1. 오세완\1. 토지신탁\1. 대구 범어 새빛이앤씨씨 (책준)관토\16. 온비드 분양(근질권자 협의)\"/>
    </mc:Choice>
  </mc:AlternateContent>
  <bookViews>
    <workbookView xWindow="-120" yWindow="-120" windowWidth="29040" windowHeight="15840"/>
  </bookViews>
  <sheets>
    <sheet name="매각금액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매각금액!$A$2:$Z$20</definedName>
    <definedName name="_jyr6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[1]단기차입금!#REF!</definedName>
    <definedName name="_Parse_Out" hidden="1">[1]단기차입금!#REF!</definedName>
    <definedName name="_PL7" hidden="1">{#N/A,#N/A,TRUE,"대 차 대 조 표"}</definedName>
    <definedName name="_Regression_Int" hidden="1">1</definedName>
    <definedName name="_Sort" hidden="1">#REF!</definedName>
    <definedName name="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ccess_Button" hidden="1">"bo_sang_토지조서_List"</definedName>
    <definedName name="AccessDatabase" hidden="1">"C:\My Documents\Exc-data\bo_sang.mdb"</definedName>
    <definedName name="ADFV" hidden="1">{#N/A,#N/A,FALSE,"전력간선"}</definedName>
    <definedName name="ADSDF" hidden="1">{#N/A,#N/A,TRUE,"Y생산";#N/A,#N/A,TRUE,"Y판매";#N/A,#N/A,TRUE,"Y총물량";#N/A,#N/A,TRUE,"Y능력";#N/A,#N/A,TRUE,"YKD"}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nscount" hidden="1">2</definedName>
    <definedName name="AS2DocOpenMode" hidden="1">"AS2DocumentEdit"</definedName>
    <definedName name="asd" hidden="1">{#N/A,#N/A,FALSE,"전력간선"}</definedName>
    <definedName name="BU별" hidden="1">{#N/A,#N/A,FALSE,"동부"}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f" hidden="1">#REF!</definedName>
    <definedName name="DD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DDDDDDDD" hidden="1">{#N/A,#N/A,TRUE,"Y생산";#N/A,#N/A,TRUE,"Y판매";#N/A,#N/A,TRUE,"Y총물량";#N/A,#N/A,TRUE,"Y능력";#N/A,#N/A,TRUE,"YKD"}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G" hidden="1">{#N/A,#N/A,FALSE,"전력간선"}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NFL" hidden="1">{#N/A,#N/A,FALSE,"동부"}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gc" hidden="1">{#N/A,#N/A,TRUE,"대 차 대 조 표"}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SJ_25" hidden="1">{#N/A,#N/A,FALSE,"동부"}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Y" hidden="1">#REF!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ovember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QA" hidden="1">{#N/A,#N/A,FALSE,"전력간선"}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rewr" hidden="1">{#N/A,#N/A,FALSE,"이력서&amp;자기소개서"}</definedName>
    <definedName name="rewrs" hidden="1">{#N/A,#N/A,FALSE,"이력서&amp;자기소개서"}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encount" hidden="1">1</definedName>
    <definedName name="SKY" hidden="1">#REF!</definedName>
    <definedName name="SKY본문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" hidden="1">1</definedName>
    <definedName name="solver_rhs1" hidden="1">#REF!*1.5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xtRefCopyRangeCount" hidden="1">20</definedName>
    <definedName name="WEARF" hidden="1">{#N/A,#N/A,TRUE,"Y생산";#N/A,#N/A,TRUE,"Y판매";#N/A,#N/A,TRUE,"Y총물량";#N/A,#N/A,TRUE,"Y능력";#N/A,#N/A,TRUE,"YKD"}</definedName>
    <definedName name="wjseks" hidden="1">#REF!</definedName>
    <definedName name="wrn.97년._.9월._.임차현황." hidden="1">{#N/A,#N/A,FALSE,"동부"}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LL." hidden="1">{#N/A,#N/A,FALSE,"PROG &amp; MARKET";#N/A,#N/A,FALSE,"SUMMARY";#N/A,#N/A,FALSE,"LANDSIDE -DETAIL";#N/A,#N/A,FALSE,"VESSEL"}</definedName>
    <definedName name="wrn.balance._.france." hidden="1">{"Balance france 1",#N/A,TRUE,"modele balance France";"Balance france 2",#N/A,TRUE,"modele balance France";"balance france 3",#N/A,TRUE,"modele balance France";"page4",#N/A,TRUE,"modele balance France";"page5",#N/A,TRUE,"modele balance France";"page6",#N/A,TRUE,"modele balance France";"page7",#N/A,TRUE,"modele balance France";"page8",#N/A,TRUE,"modele balance France";"page9",#N/A,TRUE,"modele balance France";"page10",#N/A,TRUE,"modele balance France";"page11",#N/A,TRUE,"modele balance France";"page12",#N/A,TRUE,"modele balance France";"page13",#N/A,TRUE,"modele balance France";"page14",#N/A,TRUE,"modele balance France";"page15",#N/A,TRUE,"modele balance France"}</definedName>
    <definedName name="wrn.BL94TAXRETURN." hidden="1">{#N/A,#N/A,FALSE,"일반적사항";#N/A,#N/A,FALSE,"주요재무자료";#N/A,#N/A,FALSE,"표지";#N/A,#N/A,FALSE,"총괄표";#N/A,#N/A,FALSE,"1호 과표세액";#N/A,#N/A,FALSE,"2호 서식";#N/A,#N/A,FALSE,"2호부표 최저한세";#N/A,#N/A,FALSE,"3(1)호 공제감면";#N/A,#N/A,FALSE,"3(1) 부1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첨부(손)";#N/A,#N/A,FALSE,"재고자산추인";#N/A,#N/A,FALSE,"6-1호 수입금액";#N/A,#N/A,FALSE,"6-2(2)호 중소투자";#N/A,#N/A,FALSE,"6-2(4)호 해외시장";#N/A,#N/A,FALSE,"6-2(12)호 수출손실";#N/A,#N/A,FALSE,"6-3호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자본적지출";#N/A,#N/A,FALSE,"감가총괄";#N/A,#N/A,FALSE,"6-10호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budget." hidden="1">{"budget1",#N/A,FALSE,"BUDG.XLS";"budget2",#N/A,FALSE,"BUDG.XLS"}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mplet._.sauf._.balance." hidden="1">{"VUEIS",#N/A,FALSE,"calcul IS";"FNP",#N/A,FALSE,"FNP";"CCA",#N/A,FALSE,"CCA et produits a recevoir";"IMPOTS",#N/A,FALSE,"TAXESet prov charges sociales";"FRAISFI",#N/A,FALSE,"Intérêts financiers, PCA ";"budget1",#N/A,FALSE,"BUDG.XLS";"budget2",#N/A,FALSE,"BUDG.XLS";"marge complete",#N/A,FALSE,"marge";"VUECUMUL",#N/A,FALSE,"marge cumulée";"page 25",#N/A,FALSE,"inventory Summary";#N/A,#N/A,FALSE,"reserves and accruals";#N/A,#N/A,FALSE,"contrôle"}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" hidden="1">{#N/A,#N/A,FALSE,"B"}</definedName>
    <definedName name="wrn.gamme." hidden="1">{#N/A,#N/A,FALSE,"original";#N/A,#N/A,FALSE,"boiler";#N/A,#N/A,FALSE,"burner";#N/A,#N/A,FALSE,"absorbtion unit"}</definedName>
    <definedName name="wrn.HILTON._.GARDEN._.INN." hidden="1">{#N/A,#N/A,FALSE,"SUMMARY SHEET";#N/A,#N/A,FALSE,"CAT1-16 SUMM";#N/A,#N/A,FALSE,"LABOR";#N/A,#N/A,FALSE,"TELEPHONES";#N/A,#N/A,FALSE,"EQUIPMENT";#N/A,#N/A,FALSE,"SUPPLIES";#N/A,#N/A,FALSE,"FF &amp; E";#N/A,#N/A,FALSE,"DESIGN COSTS";#N/A,#N/A,FALSE,"PROGRAM"}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ov29" hidden="1">{#N/A,#N/A,FALSE,"BALLY COSTS";#N/A,#N/A,FALSE,"FF&amp;E";#N/A,#N/A,FALSE,"FEES";#N/A,#N/A,FALSE,"CONTINGENCY";#N/A,#N/A,FALSE,"SOFT COSTS";#N/A,#N/A,FALSE,"DETAIL";#N/A,#N/A,FALSE,"sum12-3"}</definedName>
    <definedName name="wrn.NOV30." hidden="1">{#N/A,#N/A,FALSE,"BALLY COSTS";#N/A,#N/A,FALSE,"FF&amp;E";#N/A,#N/A,FALSE,"FEES";#N/A,#N/A,FALSE,"CONTINGENCY";#N/A,#N/A,FALSE,"SOFT COSTS";#N/A,#N/A,FALSE,"DETAIL";#N/A,#N/A,FALSE,"sum12-3"}</definedName>
    <definedName name="wrn.november._.17." hidden="1">{#N/A,#N/A,FALSE,"NY,NY - BUILD UP";#N/A,#N/A,FALSE,"SPCE -CAS LEV";#N/A,#N/A,FALSE,"SPCE -COST LL";#N/A,#N/A,FALSE,"CHANGES CMSC";#N/A,#N/A,FALSE,"FF&amp; E ANALYSIS";#N/A,#N/A,FALSE,"ADD. SOFT COSTS - 3RD PRTY";#N/A,#N/A,FALSE,"NYNY COMP";#N/A,#N/A,FALSE,"BUDGET 11-17";#N/A,#N/A,FALSE,"CONTINGENCY";#N/A,#N/A,FALSE,"ESCALATE";#N/A,#N/A,FALSE,"adj 9-15 to 11-17";#N/A,#N/A,FALSE,"D&amp;CM 11-17";#N/A,#N/A,FALSE,"INTEREST"}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ESENTATION." hidden="1">{#N/A,#N/A,FALSE,"SUMMARY SHEET";#N/A,#N/A,FALSE,"VARIANCE REPORT";#N/A,#N/A,FALSE,"CAT1-16 SUMM";#N/A,#N/A,FALSE,"GCS";#N/A,#N/A,FALSE,"FF &amp; E";#N/A,#N/A,FALSE,"DESIGN COSTS"}</definedName>
    <definedName name="wrn.REPORT._.ALL." hidden="1">{#N/A,#N/A,FALSE,"MASTER SUMMARY";#N/A,#N/A,FALSE,"FF&amp;E COSTS";#N/A,#N/A,FALSE,"BALLY COSTS";#N/A,#N/A,FALSE,"GENERAL COND.";#N/A,#N/A,FALSE,"SOFT COSTS";#N/A,#N/A,FALSE,"GARAGE SUMMARY";#N/A,#N/A,FALSE,"CAP INTEREST";#N/A,#N/A,FALSE,"4.00 FEATURES";#N/A,#N/A,FALSE,"MISCELLANEOUS";#N/A,#N/A,FALSE,"DESIGN COSTS"}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ituation._.complete." hidden="1">{"balance france 1",#N/A,TRUE,"modele balance France";"balance france 2",#N/A,TRUE,"modele balance France";"balance france 3",#N/A,TRUE,"modele balance France";"page4",#N/A,TRUE,"modele balance France";"page5",#N/A,TRUE,"modele balance France";"page6",#N/A,TRUE,"modele balance France";"page7",#N/A,TRUE,"modele balance France";"page8",#N/A,TRUE,"modele balance France";"page9",#N/A,TRUE,"modele balance France";"page10",#N/A,TRUE,"modele balance France";"page11",#N/A,TRUE,"modele balance France";"page12",#N/A,TRUE,"modele balance France";"page13",#N/A,TRUE,"modele balance France";"page14",#N/A,TRUE,"modele balance France";"page15",#N/A,TRUE,"modele balance France";"vueis",#N/A,TRUE,"calcul IS";"FNP",#N/A,TRUE,"FNP";"CCA",#N/A,TRUE,"CCA et produits a recevoir";"I&amp;T",#N/A,TRUE,"TAXESet prov charges sociales";"Interets",#N/A,TRUE,"Intérêts financiers, PCA ";"Budget",#N/A,TRUE,"BUDG.XLS";"cashflow",#N/A,TRUE,"cash flow";"margemensuelle",#N/A,TRUE,"marge";"margecumulée",#N/A,TRUE,"marge cumulée";"inventory",#N/A,TRUE,"inventory Summary";"interco",#N/A,TRUE,"interco";"assets",#N/A,TRUE,"assets";"controle",#N/A,TRUE,"contrôle"}</definedName>
    <definedName name="wrn.UNIONGAS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최저한세";#N/A,#N/A,FALSE,"3(1)호 공제감면";#N/A,#N/A,FALSE,"3(1) 부3 세액조정";#N/A,#N/A,FALSE,"3호 임시투자공제";#N/A,#N/A,FALSE,"조8호 기술인력";#N/A,#N/A,FALSE,"3(1)부7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접대(을)";#N/A,#N/A,FALSE,"6-5호 외화(갑)";#N/A,#N/A,FALSE,"6-6호(부표)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자본금(을)";#N/A,#N/A,FALSE,"10(3)호 주요계정";#N/A,#N/A,FALSE,"10(3)호 부표";#N/A,#N/A,FALSE,"10(4)호 조정수입";#N/A,#N/A,FALSE,"14(1)호 갑 주식";#N/A,#N/A,FALSE,"59호 해외특수";#N/A,#N/A,FALSE,"60호 갑 적정유보";#N/A,#N/A,FALSE,"60호 을 적정유보";#N/A,#N/A,FALSE,"요약 BS";#N/A,#N/A,FALSE,"요약 PL";#N/A,#N/A,FALSE,"요약원가";#N/A,#N/A,FALSE,"요약RE"}</definedName>
    <definedName name="wrn.간단한세무조정계산서." hidden="1">{#N/A,#N/A,TRUE,"1호 과표세액";#N/A,#N/A,TRUE,"6호 첨부(익)";#N/A,#N/A,TRUE,"6-3호 퇴충";#N/A,#N/A,TRUE,"PL";#N/A,#N/A,TRUE,"BS";#N/A,#N/A,TRUE,"RE";#N/A,#N/A,TRUE,"표지"}</definedName>
    <definedName name="wrn.교육청." hidden="1">{#N/A,#N/A,FALSE,"전력간선"}</definedName>
    <definedName name="wrn.대차._.대조표." hidden="1">{#N/A,#N/A,TRUE,"대 차 대 조 표"}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이력서._.자기소개서." hidden="1">{#N/A,#N/A,FALSE,"이력서&amp;자기소개서"}</definedName>
    <definedName name="wrn.전라남도._.나주시._.신일아파트._.수지분석." hidden="1">{#N/A,#N/A,FALSE,"수지분석";#N/A,#N/A,FALSE,"수지분석"}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철골집계표._.5칸." hidden="1">{#N/A,#N/A,FALSE,"Sheet1"}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RefColumnsCount" hidden="1">2</definedName>
    <definedName name="XRefCopyRangeCount" hidden="1">12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_18B7B7A5_CB81_11D4_B8D9_00D0B79CFA38_.wvu.FilterData" hidden="1">#REF!</definedName>
    <definedName name="Z_1E68EE86_CB81_11D4_8D98_0008C73BAB8A_.wvu.FilterData" hidden="1">#REF!</definedName>
    <definedName name="Z_6C188702_CB61_11D4_8F58_00508BF61DE6_.wvu.FilterData" hidden="1">#REF!</definedName>
    <definedName name="Z_A56863A1_CC32_11D4_8E20_00D0B79C982E_.wvu.FilterData" hidden="1">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건설팀" hidden="1">{#N/A,#N/A,TRUE,"Y생산";#N/A,#N/A,TRUE,"Y판매";#N/A,#N/A,TRUE,"Y총물량";#N/A,#N/A,TRUE,"Y능력";#N/A,#N/A,TRUE,"YKD"}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1" hidden="1">[2]설계내역서!#REF!</definedName>
    <definedName name="공문" hidden="1">'[3]지급어음(일별)'!#REF!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ㄴㄴ" hidden="1">{#N/A,#N/A,TRUE,"대 차 대 조 표"}</definedName>
    <definedName name="ㄴㅇ" hidden="1">{#N/A,#N/A,TRUE,"Y생산";#N/A,#N/A,TRUE,"Y판매";#N/A,#N/A,TRUE,"Y총물량";#N/A,#N/A,TRUE,"Y능력";#N/A,#N/A,TRUE,"YKD"}</definedName>
    <definedName name="ㄴㅇㄹㄴㅇㄹ" hidden="1">{#N/A,#N/A,TRUE,"Y생산";#N/A,#N/A,TRUE,"Y판매";#N/A,#N/A,TRUE,"Y총물량";#N/A,#N/A,TRUE,"Y능력";#N/A,#N/A,TRUE,"YKD"}</definedName>
    <definedName name="ㄴㅇㄹㄴㅇㄹㄴㅇㄹ" hidden="1">{#N/A,#N/A,TRUE,"Y생산";#N/A,#N/A,TRUE,"Y판매";#N/A,#N/A,TRUE,"Y총물량";#N/A,#N/A,TRUE,"Y능력";#N/A,#N/A,TRUE,"YKD"}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hidden="1">#REF!</definedName>
    <definedName name="내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영.." hidden="1">{#N/A,#N/A,TRUE,"Y생산";#N/A,#N/A,TRUE,"Y판매";#N/A,#N/A,TRUE,"Y총물량";#N/A,#N/A,TRUE,"Y능력";#N/A,#N/A,TRUE,"YKD"}</definedName>
    <definedName name="내용" hidden="1">{#N/A,#N/A,TRUE,"Y생산";#N/A,#N/A,TRUE,"Y판매";#N/A,#N/A,TRUE,"Y총물량";#N/A,#N/A,TRUE,"Y능력";#N/A,#N/A,TRUE,"YKD"}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ㄷㄷ" hidden="1">{#N/A,#N/A,FALSE,"동부"}</definedName>
    <definedName name="ㄷㅇ" hidden="1">{#N/A,#N/A,TRUE,"Y생산";#N/A,#N/A,TRUE,"Y판매";#N/A,#N/A,TRUE,"Y총물량";#N/A,#N/A,TRUE,"Y능력";#N/A,#N/A,TRUE,"YKD"}</definedName>
    <definedName name="닥트설치공사" hidden="1">{#N/A,#N/A,FALSE,"전력간선"}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대구" hidden="1">{#N/A,#N/A,TRUE,"대 차 대 조 표"}</definedName>
    <definedName name="대구200203빌딩별임차현황" hidden="1">{#N/A,#N/A,FALSE,"동부"}</definedName>
    <definedName name="대구200207" hidden="1">{#N/A,#N/A,FALSE,"동부"}</definedName>
    <definedName name="대구대구" hidden="1">{#N/A,#N/A,FALSE,"동부"}</definedName>
    <definedName name="대차123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대흥" hidden="1">{#N/A,#N/A,TRUE,"대 차 대 조 표"}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리비" hidden="1">#REF!</definedName>
    <definedName name="ㅁ" hidden="1">#REF!</definedName>
    <definedName name="ㅁㄴㅇㅁㄴㅇ" hidden="1">{#N/A,#N/A,TRUE,"Y생산";#N/A,#N/A,TRUE,"Y판매";#N/A,#N/A,TRUE,"Y총물량";#N/A,#N/A,TRUE,"Y능력";#N/A,#N/A,TRUE,"YKD"}</definedName>
    <definedName name="ㅁㄴㅇㅁㄴㅇㅁ" hidden="1">{#N/A,#N/A,TRUE,"Y생산";#N/A,#N/A,TRUE,"Y판매";#N/A,#N/A,TRUE,"Y총물량";#N/A,#N/A,TRUE,"Y능력";#N/A,#N/A,TRUE,"YKD"}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뮬소" hidden="1">{#N/A,#N/A,TRUE,"Y생산";#N/A,#N/A,TRUE,"Y판매";#N/A,#N/A,TRUE,"Y총물량";#N/A,#N/A,TRUE,"Y능력";#N/A,#N/A,TRUE,"YKD"}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화" hidden="1">{#N/A,#N/A,FALSE,"이력서&amp;자기소개서"}</definedName>
    <definedName name="민감도" hidden="1">#REF!</definedName>
    <definedName name="ㅂㅂ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바바라" hidden="1">{#N/A,#N/A,TRUE,"Y생산";#N/A,#N/A,TRUE,"Y판매";#N/A,#N/A,TRUE,"Y총물량";#N/A,#N/A,TRUE,"Y능력";#N/A,#N/A,TRUE,"YKD"}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별지66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보" hidden="1">{#N/A,#N/A,FALSE,"전력간선"}</definedName>
    <definedName name="복지" hidden="1">#REF!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기별" hidden="1">{#N/A,#N/A,TRUE,"Y생산";#N/A,#N/A,TRUE,"Y판매";#N/A,#N/A,TRUE,"Y총물량";#N/A,#N/A,TRUE,"Y능력";#N/A,#N/A,TRUE,"YKD"}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빌" hidden="1">{#N/A,#N/A,FALSE,"동부"}</definedName>
    <definedName name="빌딩" hidden="1">{#N/A,#N/A,FALSE,"동부"}</definedName>
    <definedName name="빌딩별2" hidden="1">{#N/A,#N/A,FALSE,"동부"}</definedName>
    <definedName name="빌딩별강남" hidden="1">{#N/A,#N/A,FALSE,"동부"}</definedName>
    <definedName name="사인안내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상각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상품" hidden="1">#REF!</definedName>
    <definedName name="서초" hidden="1">{#N/A,#N/A,TRUE,"대 차 대 조 표"}</definedName>
    <definedName name="서초해동" hidden="1">{#N/A,#N/A,TRUE,"대 차 대 조 표"}</definedName>
    <definedName name="석재받은의뢰업체" hidden="1">255</definedName>
    <definedName name="소화배관" hidden="1">{#N/A,#N/A,FALSE,"전력간선"}</definedName>
    <definedName name="수정물량" hidden="1">{#N/A,#N/A,TRUE,"Y생산";#N/A,#N/A,TRUE,"Y판매";#N/A,#N/A,TRUE,"Y총물량";#N/A,#N/A,TRUE,"Y능력";#N/A,#N/A,TRUE,"YKD"}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씨엔에이치" hidden="1">{#N/A,#N/A,TRUE,"대 차 대 조 표"}</definedName>
    <definedName name="ㅇㄴㄻㄴㅇㄹ" hidden="1">{#N/A,#N/A,TRUE,"Y생산";#N/A,#N/A,TRUE,"Y판매";#N/A,#N/A,TRUE,"Y총물량";#N/A,#N/A,TRUE,"Y능력";#N/A,#N/A,TRUE,"YKD"}</definedName>
    <definedName name="ㅇㄴㅇㄹㄴㅇ" hidden="1">{#N/A,#N/A,TRUE,"Y생산";#N/A,#N/A,TRUE,"Y판매";#N/A,#N/A,TRUE,"Y총물량";#N/A,#N/A,TRUE,"Y능력";#N/A,#N/A,TRUE,"YKD"}</definedName>
    <definedName name="ㅇ나ㅓㅗ랑" hidden="1">{#N/A,#N/A,FALSE,"동부"}</definedName>
    <definedName name="ㅇㄹㄴㅇㄹ" hidden="1">{#N/A,#N/A,TRUE,"Y생산";#N/A,#N/A,TRUE,"Y판매";#N/A,#N/A,TRUE,"Y총물량";#N/A,#N/A,TRUE,"Y능력";#N/A,#N/A,TRUE,"YKD"}</definedName>
    <definedName name="ㅇㄹㅇㄴㄹ" hidden="1">{#N/A,#N/A,TRUE,"Y생산";#N/A,#N/A,TRUE,"Y판매";#N/A,#N/A,TRUE,"Y총물량";#N/A,#N/A,TRUE,"Y능력";#N/A,#N/A,TRUE,"YKD"}</definedName>
    <definedName name="ㅇㄹㅇㄹ" hidden="1">{#N/A,#N/A,TRUE,"Y생산";#N/A,#N/A,TRUE,"Y판매";#N/A,#N/A,TRUE,"Y총물량";#N/A,#N/A,TRUE,"Y능력";#N/A,#N/A,TRUE,"YKD"}</definedName>
    <definedName name="ㅇㄹㅇㄹㅇㄹㅇㄹㅇㄹㅇㄹㅇㄹㅇㄹ" hidden="1">{#N/A,#N/A,FALSE,"이력서&amp;자기소개서"}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ㅇㅇㅇㅇㅇㅇㅇㅇ" hidden="1">{#N/A,#N/A,TRUE,"Y생산";#N/A,#N/A,TRUE,"Y판매";#N/A,#N/A,TRUE,"Y총물량";#N/A,#N/A,TRUE,"Y능력";#N/A,#N/A,TRUE,"YKD"}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산키즈" hidden="1">{#N/A,#N/A,FALSE,"전력간선"}</definedName>
    <definedName name="암사" hidden="1">{#N/A,#N/A,TRUE,"대 차 대 조 표"}</definedName>
    <definedName name="어떻하지" hidden="1">'[4]한일자야(감액손실) (2)'!$E$1:$E$65536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영업" hidden="1">'[5]지급어음(일별)'!#REF!</definedName>
    <definedName name="오오오아앙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우리나라" hidden="1">{#N/A,#N/A,FALSE,"전력간선"}</definedName>
    <definedName name="운영팀2" hidden="1">{#N/A,#N/A,TRUE,"Y생산";#N/A,#N/A,TRUE,"Y판매";#N/A,#N/A,TRUE,"Y총물량";#N/A,#N/A,TRUE,"Y능력";#N/A,#N/A,TRUE,"YKD"}</definedName>
    <definedName name="원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이쁘니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이이" hidden="1">{#N/A,#N/A,TRUE,"Y생산";#N/A,#N/A,TRUE,"Y판매";#N/A,#N/A,TRUE,"Y총물량";#N/A,#N/A,TRUE,"Y능력";#N/A,#N/A,TRUE,"YKD"}</definedName>
    <definedName name="이자비용" hidden="1">#REF!</definedName>
    <definedName name="인테리어팀" hidden="1">{#N/A,#N/A,TRUE,"Y생산";#N/A,#N/A,TRUE,"Y판매";#N/A,#N/A,TRUE,"Y총물량";#N/A,#N/A,TRUE,"Y능력";#N/A,#N/A,TRUE,"YKD"}</definedName>
    <definedName name="임차풀" hidden="1">{#N/A,#N/A,FALSE,"동부"}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기" hidden="1">{#N/A,#N/A,TRUE,"Y생산";#N/A,#N/A,TRUE,"Y판매";#N/A,#N/A,TRUE,"Y총물량";#N/A,#N/A,TRUE,"Y능력";#N/A,#N/A,TRUE,"YKD"}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재무제표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지원동" hidden="1">{#N/A,#N/A,TRUE,"대 차 대 조 표"}</definedName>
    <definedName name="참고2" hidden="1">[6]현장!#REF!</definedName>
    <definedName name="철콘부대외" hidden="1">{#N/A,#N/A,FALSE,"Sheet1"}</definedName>
    <definedName name="체육관" hidden="1">{#N/A,#N/A,TRUE,"대 차 대 조 표"}</definedName>
    <definedName name="총괄" hidden="1">{#N/A,#N/A,TRUE,"1호 과표세액";#N/A,#N/A,TRUE,"6호 첨부(익)";#N/A,#N/A,TRUE,"6-3호 퇴충";#N/A,#N/A,TRUE,"PL";#N/A,#N/A,TRUE,"BS";#N/A,#N/A,TRUE,"RE";#N/A,#N/A,TRUE,"표지"}</definedName>
    <definedName name="총괄제출용" hidden="1">{#N/A,#N/A,FALSE,"전력간선"}</definedName>
    <definedName name="총괄표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최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ㅋㅋㅋㅋ" hidden="1">{#N/A,#N/A,TRUE,"대 차 대 조 표"}</definedName>
    <definedName name="테넌트" hidden="1">{#N/A,#N/A,TRUE,"Y생산";#N/A,#N/A,TRUE,"Y판매";#N/A,#N/A,TRUE,"Y총물량";#N/A,#N/A,TRUE,"Y능력";#N/A,#N/A,TRUE,"YKD"}</definedName>
    <definedName name="테넌트팀" hidden="1">{#N/A,#N/A,TRUE,"Y생산";#N/A,#N/A,TRUE,"Y판매";#N/A,#N/A,TRUE,"Y총물량";#N/A,#N/A,TRUE,"Y능력";#N/A,#N/A,TRUE,"YKD"}</definedName>
    <definedName name="통합본관" hidden="1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" hidden="1">#REF!</definedName>
    <definedName name="포스코" hidden="1">{#N/A,#N/A,TRUE,"대 차 대 조 표"}</definedName>
    <definedName name="표지" hidden="1">{#N/A,#N/A,FALSE,"동부"}</definedName>
    <definedName name="표지2" hidden="1">#REF!</definedName>
    <definedName name="풀" hidden="1">{#N/A,#N/A,FALSE,"동부"}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영사전" hidden="1">{#N/A,#N/A,TRUE,"Y생산";#N/A,#N/A,TRUE,"Y판매";#N/A,#N/A,TRUE,"Y총물량";#N/A,#N/A,TRUE,"Y능력";#N/A,#N/A,TRUE,"YKD"}</definedName>
    <definedName name="ㅏ나앙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ㅏ앙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1"/>
  <c r="J4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G20" i="1" l="1"/>
  <c r="H20" i="1"/>
  <c r="I20" i="1" l="1"/>
  <c r="J20" i="1" l="1"/>
  <c r="R5" i="1" l="1"/>
  <c r="P5" i="1" l="1"/>
  <c r="Q5" i="1" s="1"/>
  <c r="O5" i="1" s="1"/>
  <c r="V5" i="1"/>
  <c r="T5" i="1" s="1"/>
  <c r="U5" i="1" l="1"/>
  <c r="S5" i="1" s="1"/>
  <c r="Z5" i="1"/>
  <c r="AD5" i="1" s="1"/>
  <c r="R4" i="1"/>
  <c r="AH5" i="1" l="1"/>
  <c r="AB5" i="1"/>
  <c r="AC5" i="1" s="1"/>
  <c r="AA5" i="1" s="1"/>
  <c r="X5" i="1"/>
  <c r="Y5" i="1" s="1"/>
  <c r="W5" i="1" s="1"/>
  <c r="P4" i="1"/>
  <c r="Q4" i="1" s="1"/>
  <c r="O4" i="1" s="1"/>
  <c r="V4" i="1"/>
  <c r="T4" i="1" s="1"/>
  <c r="R15" i="1"/>
  <c r="R11" i="1"/>
  <c r="R7" i="1"/>
  <c r="R18" i="1"/>
  <c r="R17" i="1"/>
  <c r="R9" i="1"/>
  <c r="R14" i="1"/>
  <c r="R6" i="1"/>
  <c r="AL5" i="1" l="1"/>
  <c r="AF5" i="1"/>
  <c r="AG5" i="1" s="1"/>
  <c r="AE5" i="1" s="1"/>
  <c r="V17" i="1"/>
  <c r="T17" i="1" s="1"/>
  <c r="P17" i="1"/>
  <c r="V15" i="1"/>
  <c r="T15" i="1" s="1"/>
  <c r="P15" i="1"/>
  <c r="V6" i="1"/>
  <c r="T6" i="1" s="1"/>
  <c r="P6" i="1"/>
  <c r="V18" i="1"/>
  <c r="T18" i="1" s="1"/>
  <c r="P18" i="1"/>
  <c r="V14" i="1"/>
  <c r="T14" i="1" s="1"/>
  <c r="P14" i="1"/>
  <c r="V7" i="1"/>
  <c r="T7" i="1" s="1"/>
  <c r="P7" i="1"/>
  <c r="V9" i="1"/>
  <c r="T9" i="1" s="1"/>
  <c r="P9" i="1"/>
  <c r="V11" i="1"/>
  <c r="P11" i="1"/>
  <c r="Z4" i="1"/>
  <c r="Z28" i="1" s="1"/>
  <c r="U4" i="1"/>
  <c r="S4" i="1" s="1"/>
  <c r="R12" i="1"/>
  <c r="R8" i="1"/>
  <c r="R13" i="1"/>
  <c r="R16" i="1"/>
  <c r="R19" i="1"/>
  <c r="R10" i="1"/>
  <c r="AD4" i="1" l="1"/>
  <c r="AP5" i="1"/>
  <c r="AJ5" i="1"/>
  <c r="AK5" i="1" s="1"/>
  <c r="AI5" i="1" s="1"/>
  <c r="Z11" i="1"/>
  <c r="AD11" i="1" s="1"/>
  <c r="T11" i="1"/>
  <c r="U11" i="1" s="1"/>
  <c r="S11" i="1" s="1"/>
  <c r="P8" i="1"/>
  <c r="Q8" i="1" s="1"/>
  <c r="O8" i="1" s="1"/>
  <c r="P16" i="1"/>
  <c r="X11" i="1"/>
  <c r="Y11" i="1" s="1"/>
  <c r="W11" i="1" s="1"/>
  <c r="P12" i="1"/>
  <c r="Q12" i="1" s="1"/>
  <c r="O12" i="1" s="1"/>
  <c r="V19" i="1"/>
  <c r="T19" i="1" s="1"/>
  <c r="P19" i="1"/>
  <c r="V10" i="1"/>
  <c r="T10" i="1" s="1"/>
  <c r="P10" i="1"/>
  <c r="Q10" i="1" s="1"/>
  <c r="O10" i="1" s="1"/>
  <c r="V13" i="1"/>
  <c r="T13" i="1" s="1"/>
  <c r="P13" i="1"/>
  <c r="Q13" i="1" s="1"/>
  <c r="O13" i="1" s="1"/>
  <c r="Z7" i="1"/>
  <c r="AD7" i="1" s="1"/>
  <c r="Z18" i="1"/>
  <c r="AD18" i="1" s="1"/>
  <c r="U18" i="1"/>
  <c r="S18" i="1" s="1"/>
  <c r="Z15" i="1"/>
  <c r="AD15" i="1" s="1"/>
  <c r="X4" i="1"/>
  <c r="Y4" i="1" s="1"/>
  <c r="W4" i="1" s="1"/>
  <c r="Z9" i="1"/>
  <c r="AD9" i="1" s="1"/>
  <c r="U9" i="1"/>
  <c r="S9" i="1" s="1"/>
  <c r="Z14" i="1"/>
  <c r="AD14" i="1" s="1"/>
  <c r="U14" i="1"/>
  <c r="S14" i="1" s="1"/>
  <c r="Z6" i="1"/>
  <c r="AD6" i="1" s="1"/>
  <c r="Z17" i="1"/>
  <c r="AD17" i="1" s="1"/>
  <c r="U17" i="1"/>
  <c r="S17" i="1" s="1"/>
  <c r="V8" i="1"/>
  <c r="T8" i="1" s="1"/>
  <c r="K1" i="1"/>
  <c r="Q15" i="1"/>
  <c r="O15" i="1" s="1"/>
  <c r="Q14" i="1"/>
  <c r="O14" i="1" s="1"/>
  <c r="Q9" i="1"/>
  <c r="O9" i="1" s="1"/>
  <c r="Q19" i="1"/>
  <c r="O19" i="1" s="1"/>
  <c r="Q18" i="1"/>
  <c r="O18" i="1" s="1"/>
  <c r="Q7" i="1"/>
  <c r="O7" i="1" s="1"/>
  <c r="Q17" i="1"/>
  <c r="O17" i="1" s="1"/>
  <c r="U15" i="1"/>
  <c r="S15" i="1" s="1"/>
  <c r="U6" i="1"/>
  <c r="S6" i="1" s="1"/>
  <c r="U7" i="1"/>
  <c r="S7" i="1" s="1"/>
  <c r="Q11" i="1"/>
  <c r="O11" i="1" s="1"/>
  <c r="Q6" i="1"/>
  <c r="O6" i="1" s="1"/>
  <c r="Q16" i="1"/>
  <c r="O16" i="1" s="1"/>
  <c r="V16" i="1"/>
  <c r="T16" i="1" s="1"/>
  <c r="V12" i="1"/>
  <c r="T12" i="1" s="1"/>
  <c r="AN5" i="1" l="1"/>
  <c r="AO5" i="1" s="1"/>
  <c r="AM5" i="1" s="1"/>
  <c r="AT5" i="1"/>
  <c r="AB7" i="1"/>
  <c r="AC7" i="1" s="1"/>
  <c r="AA7" i="1" s="1"/>
  <c r="AH7" i="1"/>
  <c r="AB14" i="1"/>
  <c r="AC14" i="1" s="1"/>
  <c r="AA14" i="1" s="1"/>
  <c r="AH14" i="1"/>
  <c r="AB15" i="1"/>
  <c r="AC15" i="1" s="1"/>
  <c r="AA15" i="1" s="1"/>
  <c r="AH15" i="1"/>
  <c r="AC11" i="1"/>
  <c r="AB11" i="1"/>
  <c r="AH11" i="1"/>
  <c r="AA11" i="1"/>
  <c r="AD28" i="1"/>
  <c r="AH4" i="1"/>
  <c r="AB4" i="1"/>
  <c r="AD25" i="1"/>
  <c r="AB17" i="1"/>
  <c r="AC17" i="1" s="1"/>
  <c r="AA17" i="1" s="1"/>
  <c r="AH17" i="1"/>
  <c r="AB6" i="1"/>
  <c r="AC6" i="1" s="1"/>
  <c r="AA6" i="1" s="1"/>
  <c r="AH6" i="1"/>
  <c r="AH9" i="1"/>
  <c r="AB9" i="1"/>
  <c r="AC9" i="1" s="1"/>
  <c r="AA9" i="1" s="1"/>
  <c r="AC18" i="1"/>
  <c r="AA18" i="1" s="1"/>
  <c r="AB18" i="1"/>
  <c r="AH18" i="1"/>
  <c r="X17" i="1"/>
  <c r="Y17" i="1" s="1"/>
  <c r="W17" i="1" s="1"/>
  <c r="X14" i="1"/>
  <c r="Y14" i="1" s="1"/>
  <c r="W14" i="1" s="1"/>
  <c r="X18" i="1"/>
  <c r="Y18" i="1" s="1"/>
  <c r="W18" i="1" s="1"/>
  <c r="U12" i="1"/>
  <c r="S12" i="1" s="1"/>
  <c r="X6" i="1"/>
  <c r="Y6" i="1" s="1"/>
  <c r="W6" i="1" s="1"/>
  <c r="X9" i="1"/>
  <c r="Y9" i="1" s="1"/>
  <c r="W9" i="1" s="1"/>
  <c r="X15" i="1"/>
  <c r="Y15" i="1" s="1"/>
  <c r="W15" i="1" s="1"/>
  <c r="X7" i="1"/>
  <c r="Y7" i="1" s="1"/>
  <c r="W7" i="1" s="1"/>
  <c r="Z13" i="1"/>
  <c r="AD13" i="1" s="1"/>
  <c r="U13" i="1"/>
  <c r="S13" i="1" s="1"/>
  <c r="Z10" i="1"/>
  <c r="AD10" i="1" s="1"/>
  <c r="U10" i="1"/>
  <c r="S10" i="1" s="1"/>
  <c r="Z19" i="1"/>
  <c r="AD19" i="1" s="1"/>
  <c r="U19" i="1"/>
  <c r="S19" i="1" s="1"/>
  <c r="U8" i="1"/>
  <c r="S8" i="1" s="1"/>
  <c r="Z8" i="1"/>
  <c r="AD8" i="1" s="1"/>
  <c r="N20" i="1"/>
  <c r="O1" i="1"/>
  <c r="Z12" i="1"/>
  <c r="AD12" i="1" s="1"/>
  <c r="U16" i="1"/>
  <c r="S16" i="1" s="1"/>
  <c r="Z16" i="1"/>
  <c r="AD16" i="1" s="1"/>
  <c r="AD20" i="1" l="1"/>
  <c r="AL11" i="1"/>
  <c r="AF11" i="1"/>
  <c r="AG11" i="1" s="1"/>
  <c r="AE11" i="1" s="1"/>
  <c r="AH12" i="1"/>
  <c r="AB12" i="1"/>
  <c r="AC12" i="1" s="1"/>
  <c r="AA12" i="1" s="1"/>
  <c r="AB10" i="1"/>
  <c r="AC10" i="1" s="1"/>
  <c r="AA10" i="1" s="1"/>
  <c r="AH10" i="1"/>
  <c r="AG9" i="1"/>
  <c r="AE9" i="1" s="1"/>
  <c r="AF9" i="1"/>
  <c r="AL9" i="1"/>
  <c r="AH28" i="1"/>
  <c r="AH25" i="1"/>
  <c r="AF4" i="1"/>
  <c r="AL4" i="1"/>
  <c r="AF18" i="1"/>
  <c r="AG18" i="1" s="1"/>
  <c r="AE18" i="1" s="1"/>
  <c r="AL18" i="1"/>
  <c r="AF6" i="1"/>
  <c r="AG6" i="1" s="1"/>
  <c r="AE6" i="1" s="1"/>
  <c r="AL6" i="1"/>
  <c r="AG14" i="1"/>
  <c r="AE14" i="1" s="1"/>
  <c r="AF14" i="1"/>
  <c r="AL14" i="1"/>
  <c r="AL7" i="1"/>
  <c r="AF7" i="1"/>
  <c r="AG7" i="1" s="1"/>
  <c r="AE7" i="1" s="1"/>
  <c r="AR5" i="1"/>
  <c r="AS5" i="1" s="1"/>
  <c r="AQ5" i="1" s="1"/>
  <c r="AH19" i="1"/>
  <c r="AB19" i="1"/>
  <c r="AC19" i="1" s="1"/>
  <c r="AA19" i="1" s="1"/>
  <c r="AB13" i="1"/>
  <c r="AC13" i="1" s="1"/>
  <c r="AA13" i="1" s="1"/>
  <c r="AH13" i="1"/>
  <c r="AG17" i="1"/>
  <c r="AE17" i="1" s="1"/>
  <c r="AL17" i="1"/>
  <c r="AF17" i="1"/>
  <c r="AC4" i="1"/>
  <c r="AL15" i="1"/>
  <c r="AF15" i="1"/>
  <c r="AG15" i="1" s="1"/>
  <c r="AE15" i="1" s="1"/>
  <c r="AH16" i="1"/>
  <c r="AB16" i="1"/>
  <c r="AC16" i="1" s="1"/>
  <c r="AA16" i="1" s="1"/>
  <c r="AH8" i="1"/>
  <c r="AH20" i="1" s="1"/>
  <c r="AB8" i="1"/>
  <c r="AC8" i="1" s="1"/>
  <c r="AA8" i="1" s="1"/>
  <c r="X10" i="1"/>
  <c r="Y10" i="1" s="1"/>
  <c r="W10" i="1" s="1"/>
  <c r="X13" i="1"/>
  <c r="Y13" i="1" s="1"/>
  <c r="W13" i="1" s="1"/>
  <c r="X12" i="1"/>
  <c r="Y12" i="1" s="1"/>
  <c r="W12" i="1" s="1"/>
  <c r="X8" i="1"/>
  <c r="Y8" i="1" s="1"/>
  <c r="W8" i="1" s="1"/>
  <c r="X16" i="1"/>
  <c r="Y16" i="1" s="1"/>
  <c r="W16" i="1" s="1"/>
  <c r="X19" i="1"/>
  <c r="Y19" i="1" s="1"/>
  <c r="W19" i="1" s="1"/>
  <c r="R20" i="1"/>
  <c r="S1" i="1"/>
  <c r="L20" i="1"/>
  <c r="AC20" i="1" l="1"/>
  <c r="AA4" i="1"/>
  <c r="AA20" i="1" s="1"/>
  <c r="AK17" i="1"/>
  <c r="AI17" i="1" s="1"/>
  <c r="AP17" i="1"/>
  <c r="AJ17" i="1"/>
  <c r="AF12" i="1"/>
  <c r="AG12" i="1" s="1"/>
  <c r="AE12" i="1" s="1"/>
  <c r="AL12" i="1"/>
  <c r="AF16" i="1"/>
  <c r="AG16" i="1" s="1"/>
  <c r="AE16" i="1" s="1"/>
  <c r="AL16" i="1"/>
  <c r="AB20" i="1"/>
  <c r="AK7" i="1"/>
  <c r="AI7" i="1" s="1"/>
  <c r="AP7" i="1"/>
  <c r="AJ7" i="1"/>
  <c r="AJ18" i="1"/>
  <c r="AK18" i="1" s="1"/>
  <c r="AI18" i="1" s="1"/>
  <c r="AP18" i="1"/>
  <c r="AL25" i="1"/>
  <c r="AL28" i="1"/>
  <c r="AJ4" i="1"/>
  <c r="AP4" i="1"/>
  <c r="AG10" i="1"/>
  <c r="AE10" i="1" s="1"/>
  <c r="AF10" i="1"/>
  <c r="AL10" i="1"/>
  <c r="AJ6" i="1"/>
  <c r="AK6" i="1" s="1"/>
  <c r="AI6" i="1" s="1"/>
  <c r="AP6" i="1"/>
  <c r="AG4" i="1"/>
  <c r="AP11" i="1"/>
  <c r="AJ11" i="1"/>
  <c r="AK11" i="1" s="1"/>
  <c r="AI11" i="1" s="1"/>
  <c r="AF8" i="1"/>
  <c r="AG8" i="1" s="1"/>
  <c r="AE8" i="1" s="1"/>
  <c r="AL8" i="1"/>
  <c r="AK9" i="1"/>
  <c r="AI9" i="1" s="1"/>
  <c r="AP9" i="1"/>
  <c r="AJ9" i="1"/>
  <c r="AP15" i="1"/>
  <c r="AJ15" i="1"/>
  <c r="AK15" i="1" s="1"/>
  <c r="AI15" i="1" s="1"/>
  <c r="AL13" i="1"/>
  <c r="AF13" i="1"/>
  <c r="AG13" i="1" s="1"/>
  <c r="AE13" i="1" s="1"/>
  <c r="AL19" i="1"/>
  <c r="AF19" i="1"/>
  <c r="AG19" i="1" s="1"/>
  <c r="AE19" i="1" s="1"/>
  <c r="AJ14" i="1"/>
  <c r="AK14" i="1" s="1"/>
  <c r="AI14" i="1" s="1"/>
  <c r="AP14" i="1"/>
  <c r="M20" i="1"/>
  <c r="P20" i="1"/>
  <c r="V20" i="1"/>
  <c r="W1" i="1"/>
  <c r="AP13" i="1" l="1"/>
  <c r="AJ13" i="1"/>
  <c r="AK13" i="1" s="1"/>
  <c r="AI13" i="1" s="1"/>
  <c r="AK19" i="1"/>
  <c r="AI19" i="1" s="1"/>
  <c r="AP19" i="1"/>
  <c r="AJ19" i="1"/>
  <c r="AN15" i="1"/>
  <c r="AO15" i="1" s="1"/>
  <c r="AM15" i="1" s="1"/>
  <c r="AT15" i="1"/>
  <c r="AN9" i="1"/>
  <c r="AO9" i="1" s="1"/>
  <c r="AM9" i="1" s="1"/>
  <c r="AT9" i="1"/>
  <c r="AG20" i="1"/>
  <c r="AE4" i="1"/>
  <c r="AE20" i="1" s="1"/>
  <c r="AK4" i="1"/>
  <c r="AT18" i="1"/>
  <c r="AR18" i="1" s="1"/>
  <c r="AS18" i="1" s="1"/>
  <c r="AQ18" i="1" s="1"/>
  <c r="AN18" i="1"/>
  <c r="AO18" i="1" s="1"/>
  <c r="AM18" i="1" s="1"/>
  <c r="AN7" i="1"/>
  <c r="AO7" i="1" s="1"/>
  <c r="AM7" i="1" s="1"/>
  <c r="AT7" i="1"/>
  <c r="AN17" i="1"/>
  <c r="AO17" i="1" s="1"/>
  <c r="AM17" i="1" s="1"/>
  <c r="AT17" i="1"/>
  <c r="AT6" i="1"/>
  <c r="AR6" i="1" s="1"/>
  <c r="AS6" i="1" s="1"/>
  <c r="AQ6" i="1" s="1"/>
  <c r="AN6" i="1"/>
  <c r="AO6" i="1" s="1"/>
  <c r="AM6" i="1" s="1"/>
  <c r="AJ12" i="1"/>
  <c r="AK12" i="1" s="1"/>
  <c r="AI12" i="1" s="1"/>
  <c r="AP12" i="1"/>
  <c r="AT14" i="1"/>
  <c r="AR14" i="1" s="1"/>
  <c r="AS14" i="1" s="1"/>
  <c r="AQ14" i="1" s="1"/>
  <c r="AN14" i="1"/>
  <c r="AO14" i="1" s="1"/>
  <c r="AM14" i="1" s="1"/>
  <c r="AT11" i="1"/>
  <c r="AR11" i="1" s="1"/>
  <c r="AS11" i="1" s="1"/>
  <c r="AQ11" i="1" s="1"/>
  <c r="AN11" i="1"/>
  <c r="AO11" i="1" s="1"/>
  <c r="AM11" i="1"/>
  <c r="AJ8" i="1"/>
  <c r="AK8" i="1" s="1"/>
  <c r="AI8" i="1" s="1"/>
  <c r="AP8" i="1"/>
  <c r="AF20" i="1"/>
  <c r="AJ10" i="1"/>
  <c r="AK10" i="1" s="1"/>
  <c r="AI10" i="1" s="1"/>
  <c r="AP10" i="1"/>
  <c r="AP25" i="1"/>
  <c r="AP28" i="1"/>
  <c r="AN4" i="1"/>
  <c r="AT4" i="1"/>
  <c r="AL20" i="1"/>
  <c r="AJ16" i="1"/>
  <c r="AK16" i="1" s="1"/>
  <c r="AI16" i="1" s="1"/>
  <c r="AP16" i="1"/>
  <c r="T20" i="1"/>
  <c r="Z20" i="1"/>
  <c r="Q20" i="1"/>
  <c r="K20" i="1"/>
  <c r="AO4" i="1" l="1"/>
  <c r="AT10" i="1"/>
  <c r="AR10" i="1" s="1"/>
  <c r="AS10" i="1" s="1"/>
  <c r="AQ10" i="1" s="1"/>
  <c r="AN10" i="1"/>
  <c r="AO10" i="1" s="1"/>
  <c r="AM10" i="1" s="1"/>
  <c r="AN8" i="1"/>
  <c r="AO8" i="1" s="1"/>
  <c r="AM8" i="1" s="1"/>
  <c r="AT8" i="1"/>
  <c r="AR8" i="1" s="1"/>
  <c r="AS8" i="1" s="1"/>
  <c r="AQ8" i="1" s="1"/>
  <c r="AJ20" i="1"/>
  <c r="AR15" i="1"/>
  <c r="AS15" i="1" s="1"/>
  <c r="AQ15" i="1" s="1"/>
  <c r="AR9" i="1"/>
  <c r="AS9" i="1" s="1"/>
  <c r="AQ9" i="1" s="1"/>
  <c r="AK20" i="1"/>
  <c r="AI4" i="1"/>
  <c r="AI20" i="1" s="1"/>
  <c r="AN13" i="1"/>
  <c r="AO13" i="1" s="1"/>
  <c r="AM13" i="1" s="1"/>
  <c r="AT13" i="1"/>
  <c r="AN16" i="1"/>
  <c r="AO16" i="1" s="1"/>
  <c r="AM16" i="1" s="1"/>
  <c r="AT16" i="1"/>
  <c r="AR16" i="1" s="1"/>
  <c r="AS16" i="1" s="1"/>
  <c r="AQ16" i="1" s="1"/>
  <c r="AT28" i="1"/>
  <c r="AT25" i="1"/>
  <c r="AR4" i="1"/>
  <c r="AP20" i="1"/>
  <c r="AT12" i="1"/>
  <c r="AR12" i="1" s="1"/>
  <c r="AS12" i="1" s="1"/>
  <c r="AQ12" i="1" s="1"/>
  <c r="AN12" i="1"/>
  <c r="AO12" i="1" s="1"/>
  <c r="AM12" i="1" s="1"/>
  <c r="AR17" i="1"/>
  <c r="AS17" i="1" s="1"/>
  <c r="AQ17" i="1" s="1"/>
  <c r="AR7" i="1"/>
  <c r="AS7" i="1" s="1"/>
  <c r="AQ7" i="1" s="1"/>
  <c r="AN19" i="1"/>
  <c r="AO19" i="1" s="1"/>
  <c r="AM19" i="1" s="1"/>
  <c r="AT19" i="1"/>
  <c r="O20" i="1"/>
  <c r="U20" i="1"/>
  <c r="X20" i="1"/>
  <c r="AT20" i="1" l="1"/>
  <c r="AR13" i="1"/>
  <c r="AS13" i="1" s="1"/>
  <c r="AQ13" i="1" s="1"/>
  <c r="AN20" i="1"/>
  <c r="AR19" i="1"/>
  <c r="AS19" i="1" s="1"/>
  <c r="AQ19" i="1" s="1"/>
  <c r="AS4" i="1"/>
  <c r="AO20" i="1"/>
  <c r="AM4" i="1"/>
  <c r="AM20" i="1" s="1"/>
  <c r="S20" i="1"/>
  <c r="Y20" i="1"/>
  <c r="AR20" i="1" l="1"/>
  <c r="AS20" i="1"/>
  <c r="AQ4" i="1"/>
  <c r="AQ20" i="1" s="1"/>
  <c r="W20" i="1"/>
</calcChain>
</file>

<file path=xl/sharedStrings.xml><?xml version="1.0" encoding="utf-8"?>
<sst xmlns="http://schemas.openxmlformats.org/spreadsheetml/2006/main" count="87" uniqueCount="31">
  <si>
    <t>호수</t>
  </si>
  <si>
    <t>대지권</t>
  </si>
  <si>
    <t>배분가액(원)</t>
  </si>
  <si>
    <t>면적(㎡)</t>
  </si>
  <si>
    <t>토지</t>
  </si>
  <si>
    <t>건물</t>
  </si>
  <si>
    <t>합계</t>
  </si>
  <si>
    <t>저감율</t>
    <phoneticPr fontId="1" type="noConversion"/>
  </si>
  <si>
    <t>최저</t>
    <phoneticPr fontId="1" type="noConversion"/>
  </si>
  <si>
    <t>부가가치세</t>
    <phoneticPr fontId="1" type="noConversion"/>
  </si>
  <si>
    <t>토지</t>
    <phoneticPr fontId="1" type="noConversion"/>
  </si>
  <si>
    <t>건물</t>
    <phoneticPr fontId="1" type="noConversion"/>
  </si>
  <si>
    <t>부가세</t>
    <phoneticPr fontId="1" type="noConversion"/>
  </si>
  <si>
    <t>합계</t>
    <phoneticPr fontId="1" type="noConversion"/>
  </si>
  <si>
    <t>상품</t>
    <phoneticPr fontId="1" type="noConversion"/>
  </si>
  <si>
    <t>상가</t>
    <phoneticPr fontId="1" type="noConversion"/>
  </si>
  <si>
    <t>물건번호</t>
    <phoneticPr fontId="1" type="noConversion"/>
  </si>
  <si>
    <t>분양가격</t>
    <phoneticPr fontId="1" type="noConversion"/>
  </si>
  <si>
    <t>계약</t>
    <phoneticPr fontId="1" type="noConversion"/>
  </si>
  <si>
    <t>업무시설</t>
    <phoneticPr fontId="1" type="noConversion"/>
  </si>
  <si>
    <t>종전 공매 1차</t>
    <phoneticPr fontId="1" type="noConversion"/>
  </si>
  <si>
    <t>종전 공매 2차</t>
    <phoneticPr fontId="1" type="noConversion"/>
  </si>
  <si>
    <t>종전 공매 3차</t>
    <phoneticPr fontId="1" type="noConversion"/>
  </si>
  <si>
    <t>종전 공매 4차 겸 금회 1회차</t>
    <phoneticPr fontId="1" type="noConversion"/>
  </si>
  <si>
    <t>금회 2회차</t>
    <phoneticPr fontId="1" type="noConversion"/>
  </si>
  <si>
    <t>금회 3회차</t>
    <phoneticPr fontId="1" type="noConversion"/>
  </si>
  <si>
    <t>금회 4회차</t>
  </si>
  <si>
    <t>금회 5회차</t>
  </si>
  <si>
    <t>분양가 대비</t>
    <phoneticPr fontId="1" type="noConversion"/>
  </si>
  <si>
    <t>종전회차 대비</t>
    <phoneticPr fontId="1" type="noConversion"/>
  </si>
  <si>
    <t>금회 6회차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</si>
</sst>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Tahoma"/>
      <family val="2"/>
    </font>
    <font>
      <b/>
      <sz val="11"/>
      <color theme="1"/>
      <name val="맑은 고딕"/>
      <family val="2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b/>
      <sz val="15"/>
      <color rgb="FF000000"/>
      <name val="돋움"/>
      <family val="3"/>
      <charset val="129"/>
    </font>
    <font>
      <b/>
      <sz val="15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0" fontId="0" fillId="5" borderId="0" xfId="2" applyNumberFormat="1" applyFont="1" applyFill="1">
      <alignment vertical="center"/>
    </xf>
    <xf numFmtId="0" fontId="0" fillId="5" borderId="0" xfId="0" applyFill="1">
      <alignment vertical="center"/>
    </xf>
    <xf numFmtId="9" fontId="5" fillId="0" borderId="0" xfId="1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41" fontId="7" fillId="0" borderId="0" xfId="1" applyFont="1">
      <alignment vertical="center"/>
    </xf>
    <xf numFmtId="43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41" fontId="7" fillId="4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1" fontId="7" fillId="5" borderId="1" xfId="1" applyFont="1" applyFill="1" applyBorder="1">
      <alignment vertical="center"/>
    </xf>
    <xf numFmtId="0" fontId="4" fillId="0" borderId="0" xfId="0" applyFont="1">
      <alignment vertical="center"/>
    </xf>
    <xf numFmtId="41" fontId="8" fillId="0" borderId="0" xfId="1" applyFont="1">
      <alignment vertical="center"/>
    </xf>
    <xf numFmtId="41" fontId="9" fillId="0" borderId="0" xfId="1" applyFont="1">
      <alignment vertical="center"/>
    </xf>
    <xf numFmtId="0" fontId="9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0" fontId="9" fillId="0" borderId="0" xfId="2" applyNumberFormat="1" applyFont="1">
      <alignment vertical="center"/>
    </xf>
    <xf numFmtId="41" fontId="9" fillId="0" borderId="0" xfId="0" applyNumberFormat="1" applyFont="1">
      <alignment vertical="center"/>
    </xf>
    <xf numFmtId="9" fontId="0" fillId="0" borderId="0" xfId="2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5">
    <cellStyle name="백분율" xfId="2" builtinId="5"/>
    <cellStyle name="쉼표 [0]" xfId="1" builtinId="6"/>
    <cellStyle name="쉼표 [0] 2" xfId="4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180.128\&#49660;&#54609;&#47792;&#44060;&#48156;\FILE\&#48277;&#50896;&#48372;&#44256;&#49436;\&#51221;&#47532;&#52292;&#44428;\EXCEL\&#48277;&#50896;&#48372;&#44256;\&#51221;&#47532;&#52292;&#44428;\AA\123\&#51613;&#44048;&#50896;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IL_EST\EST\My%20Documents\&#51077;&#52272;\&#48264;&#50689;&#47196;\&#47924;&#50504;&#54616;&#49688;\&#49892;&#54665;(1)\&#45236;&#50669;&#49436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l\&#49457;&#47456;&#51060;%20&#44277;&#50976;\Documents%20and%20Settings\&#44608;&#49457;&#50756;\My%20Documents\sw%5e%5e\&#51088;&#44552;\&#49688;&#51221;\Audit%20client\&#50528;&#44221;&#44536;&#47353;&#44208;&#54633;\Projected%20FS\kjk\&#51068;&#48152;\&#51648;&#44553;&#50612;&#510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ver\reg%20(e)\WINDOWS\&#48148;&#53461;%20&#54868;&#47732;\&#51648;&#48516;&#48277;&#48143;&#54620;&#51068;&#51088;&#505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508;\&#44608;&#49437;&#44508;\My%20Documents\Audit%20client\&#50528;&#44221;&#44536;&#47353;&#44208;&#54633;\Projected%20FS\kjk\&#51068;&#48152;\&#51648;&#44553;&#50612;&#510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FS11\SYS\work98\&#49552;&#51061;\&#49552;&#51061;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예금"/>
      <sheetName val="단기차입금"/>
      <sheetName val="차입금증감"/>
      <sheetName val="만기사채"/>
      <sheetName val="어음교환"/>
      <sheetName val="자금지출표"/>
      <sheetName val="국제잔액"/>
      <sheetName val="수입명세"/>
      <sheetName val="Sheet1"/>
      <sheetName val="삼성.대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내역서"/>
      <sheetName val="현장경비"/>
      <sheetName val="데이타"/>
      <sheetName val="현장경상비"/>
      <sheetName val="갑지(추정)"/>
      <sheetName val="식재인부"/>
      <sheetName val="원가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갑지1"/>
      <sheetName val="샤워실위생"/>
      <sheetName val="현장관리비"/>
      <sheetName val="일위대가표"/>
      <sheetName val="작성"/>
      <sheetName val="DATE"/>
      <sheetName val="실행예산-변경분"/>
      <sheetName val="동원인원"/>
      <sheetName val="노임이"/>
      <sheetName val="집계표"/>
      <sheetName val="시멘트"/>
      <sheetName val="Total"/>
      <sheetName val="입찰견적보고서"/>
      <sheetName val="견적의뢰"/>
      <sheetName val="평가데이터"/>
      <sheetName val="일위대가"/>
      <sheetName val="중기사용료"/>
      <sheetName val="금액"/>
      <sheetName val="요율"/>
      <sheetName val="판매시설"/>
      <sheetName val="#REF"/>
      <sheetName val="협력업체"/>
      <sheetName val="계DATA"/>
      <sheetName val="실DATA "/>
      <sheetName val="건축직영"/>
      <sheetName val="노임단가"/>
      <sheetName val="산업"/>
      <sheetName val="음료실행"/>
      <sheetName val="수량집계"/>
      <sheetName val="소비자가"/>
      <sheetName val=" 갑  지 "/>
      <sheetName val="6PILE  (돌출)"/>
      <sheetName val="구성비"/>
      <sheetName val="프랜트면허"/>
      <sheetName val="토목주소"/>
      <sheetName val="예가표"/>
      <sheetName val="내역서(1)"/>
      <sheetName val="조내역"/>
      <sheetName val="조직도"/>
      <sheetName val="공정표"/>
      <sheetName val="지수980731이후"/>
      <sheetName val="개요"/>
      <sheetName val="현장관리"/>
      <sheetName val="내역표지"/>
      <sheetName val="설계서(7)"/>
      <sheetName val="인제내역"/>
      <sheetName val="실행"/>
      <sheetName val="코스모공장 (어음)"/>
      <sheetName val="조건"/>
      <sheetName val="공구"/>
      <sheetName val="총괄내역서"/>
      <sheetName val="건축내역서"/>
      <sheetName val="총괄"/>
      <sheetName val="공문"/>
      <sheetName val="실DATA_"/>
      <sheetName val="주식"/>
      <sheetName val="갑지"/>
      <sheetName val="내역서"/>
      <sheetName val="원가계산서(거목)"/>
      <sheetName val="원가계산서(다숲)"/>
      <sheetName val="원가계산서(법정외주)"/>
      <sheetName val="을"/>
      <sheetName val="경산"/>
      <sheetName val="_갑__지_"/>
      <sheetName val="환경기계공정표 (3)"/>
      <sheetName val="GAEYO"/>
      <sheetName val="실행(ALT1)"/>
      <sheetName val="A 견적"/>
      <sheetName val="공사개요"/>
      <sheetName val="참조"/>
      <sheetName val="내역서2안"/>
      <sheetName val="FAB별"/>
      <sheetName val="수량산출"/>
      <sheetName val="COVER"/>
      <sheetName val="계약내역(2)"/>
      <sheetName val="일위대가목록"/>
      <sheetName val="SAM"/>
      <sheetName val="변수값"/>
      <sheetName val="중기상차"/>
      <sheetName val="AS복구"/>
      <sheetName val="중기터파기"/>
      <sheetName val="인사자료총집계"/>
      <sheetName val="기초단가"/>
      <sheetName val="목차"/>
      <sheetName val="Sheet5"/>
      <sheetName val="값"/>
      <sheetName val="건축공사실행"/>
      <sheetName val="내역"/>
      <sheetName val="재료"/>
      <sheetName val="납부서"/>
      <sheetName val="사급자재"/>
      <sheetName val="SPEC"/>
      <sheetName val="원가계산서"/>
      <sheetName val="견적"/>
      <sheetName val="수량-양식"/>
      <sheetName val="Sheet1"/>
      <sheetName val="시설물일위"/>
      <sheetName val="가설공사"/>
      <sheetName val="단가결정"/>
      <sheetName val="내역아"/>
      <sheetName val="울타리"/>
      <sheetName val="아파트"/>
      <sheetName val="개산공사비"/>
      <sheetName val="조명시설"/>
      <sheetName val="Y-WORK"/>
      <sheetName val="기계경비(시간당)"/>
      <sheetName val="램머"/>
      <sheetName val="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어음(일별)"/>
      <sheetName val="인원계획-미화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(AK) (2)"/>
      <sheetName val="한일자야(감액손실) (2)"/>
    </sheetNames>
    <sheetDataSet>
      <sheetData sheetId="0">
        <row r="143">
          <cell r="C143" t="str">
            <v>차  변</v>
          </cell>
        </row>
      </sheetData>
      <sheetData sheetId="1">
        <row r="123">
          <cell r="E123" t="str">
            <v>!</v>
          </cell>
        </row>
        <row r="139">
          <cell r="E139" t="str">
            <v>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어음(일별)"/>
      <sheetName val="인원계획-미화"/>
      <sheetName val="한일자야(감액손실) (2)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특수"/>
      <sheetName val="참고"/>
      <sheetName val="현장"/>
      <sheetName val="계획대비"/>
      <sheetName val="출자한도"/>
      <sheetName val="골조시행"/>
      <sheetName val="건축내역"/>
      <sheetName val="예산"/>
      <sheetName val="손익차9월2"/>
      <sheetName val="Sheet2"/>
      <sheetName val="부재리스트"/>
      <sheetName val="양식0202"/>
      <sheetName val="현장명"/>
      <sheetName val="내역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tabSelected="1" topLeftCell="AC2" zoomScale="55" zoomScaleNormal="55" workbookViewId="0">
      <pane ySplit="1" topLeftCell="A3" activePane="bottomLeft" state="frozen"/>
      <selection activeCell="B2" sqref="B2"/>
      <selection pane="bottomLeft" activeCell="AP25" sqref="AP25"/>
    </sheetView>
  </sheetViews>
  <sheetFormatPr defaultRowHeight="16.5" x14ac:dyDescent="0.3"/>
  <cols>
    <col min="1" max="1" width="0" hidden="1" customWidth="1"/>
    <col min="2" max="2" width="15.375" style="14" customWidth="1"/>
    <col min="3" max="3" width="19.25" style="14" customWidth="1"/>
    <col min="4" max="4" width="22.375" style="14" customWidth="1"/>
    <col min="5" max="5" width="17.375" style="14" customWidth="1"/>
    <col min="6" max="6" width="16.25" style="14" customWidth="1"/>
    <col min="7" max="7" width="28.125" style="14" customWidth="1"/>
    <col min="8" max="8" width="25.25" style="14" customWidth="1"/>
    <col min="9" max="9" width="27.25" style="14" customWidth="1"/>
    <col min="10" max="10" width="21.875" style="15" customWidth="1"/>
    <col min="11" max="11" width="25.25" style="16" hidden="1" customWidth="1"/>
    <col min="12" max="12" width="27.25" style="16" hidden="1" customWidth="1"/>
    <col min="13" max="13" width="21.875" style="16" hidden="1" customWidth="1"/>
    <col min="14" max="14" width="27.25" style="16" hidden="1" customWidth="1"/>
    <col min="15" max="15" width="25.25" style="17" hidden="1" customWidth="1"/>
    <col min="16" max="16" width="27.25" style="17" hidden="1" customWidth="1"/>
    <col min="17" max="17" width="21.875" style="17" hidden="1" customWidth="1"/>
    <col min="18" max="18" width="27.25" style="17" hidden="1" customWidth="1"/>
    <col min="19" max="19" width="25.25" style="17" hidden="1" customWidth="1"/>
    <col min="20" max="20" width="27.25" style="17" hidden="1" customWidth="1"/>
    <col min="21" max="21" width="21.875" style="17" hidden="1" customWidth="1"/>
    <col min="22" max="22" width="27.25" style="17" hidden="1" customWidth="1"/>
    <col min="23" max="24" width="25.25" style="17" customWidth="1"/>
    <col min="25" max="25" width="21.875" style="17" customWidth="1"/>
    <col min="26" max="26" width="27.25" style="17" customWidth="1"/>
    <col min="27" max="28" width="23.5" bestFit="1" customWidth="1"/>
    <col min="29" max="29" width="20.625" bestFit="1" customWidth="1"/>
    <col min="30" max="32" width="23.5" bestFit="1" customWidth="1"/>
    <col min="33" max="33" width="20.625" bestFit="1" customWidth="1"/>
    <col min="34" max="36" width="23.5" bestFit="1" customWidth="1"/>
    <col min="37" max="37" width="20.625" bestFit="1" customWidth="1"/>
    <col min="38" max="40" width="23.5" bestFit="1" customWidth="1"/>
    <col min="41" max="41" width="20.625" bestFit="1" customWidth="1"/>
    <col min="42" max="44" width="23.5" bestFit="1" customWidth="1"/>
    <col min="45" max="45" width="20.625" bestFit="1" customWidth="1"/>
    <col min="46" max="46" width="23.5" bestFit="1" customWidth="1"/>
  </cols>
  <sheetData>
    <row r="1" spans="1:46" ht="24" hidden="1" x14ac:dyDescent="0.3">
      <c r="B1" s="4"/>
      <c r="C1" s="4"/>
      <c r="D1" s="4"/>
      <c r="E1" s="4"/>
      <c r="F1" s="5" t="s">
        <v>7</v>
      </c>
      <c r="G1" s="6"/>
      <c r="H1" s="5" t="s">
        <v>8</v>
      </c>
      <c r="I1" s="6">
        <v>0.3</v>
      </c>
      <c r="J1" s="7"/>
      <c r="K1" s="3" t="e">
        <f>N4/#REF!</f>
        <v>#REF!</v>
      </c>
      <c r="L1" s="8"/>
      <c r="M1" s="9"/>
      <c r="N1" s="7"/>
      <c r="O1" s="3" t="e">
        <f>R4/#REF!</f>
        <v>#REF!</v>
      </c>
      <c r="P1" s="4"/>
      <c r="Q1" s="4"/>
      <c r="R1" s="4"/>
      <c r="S1" s="3" t="e">
        <f>V4/#REF!</f>
        <v>#REF!</v>
      </c>
      <c r="T1" s="4"/>
      <c r="U1" s="4"/>
      <c r="V1" s="4"/>
      <c r="W1" s="3" t="e">
        <f>Z4/#REF!</f>
        <v>#REF!</v>
      </c>
      <c r="X1" s="4"/>
      <c r="Y1" s="4"/>
      <c r="Z1" s="4"/>
    </row>
    <row r="2" spans="1:46" ht="48" customHeight="1" x14ac:dyDescent="0.3">
      <c r="B2" s="30" t="s">
        <v>16</v>
      </c>
      <c r="C2" s="30" t="s">
        <v>14</v>
      </c>
      <c r="D2" s="30" t="s">
        <v>0</v>
      </c>
      <c r="E2" s="18" t="s">
        <v>18</v>
      </c>
      <c r="F2" s="18" t="s">
        <v>1</v>
      </c>
      <c r="G2" s="31" t="s">
        <v>17</v>
      </c>
      <c r="H2" s="26" t="s">
        <v>2</v>
      </c>
      <c r="I2" s="27"/>
      <c r="J2" s="28"/>
      <c r="K2" s="29" t="s">
        <v>20</v>
      </c>
      <c r="L2" s="29"/>
      <c r="M2" s="29"/>
      <c r="N2" s="29"/>
      <c r="O2" s="29" t="s">
        <v>21</v>
      </c>
      <c r="P2" s="29"/>
      <c r="Q2" s="29"/>
      <c r="R2" s="29"/>
      <c r="S2" s="29" t="s">
        <v>22</v>
      </c>
      <c r="T2" s="29"/>
      <c r="U2" s="29"/>
      <c r="V2" s="29"/>
      <c r="W2" s="29" t="s">
        <v>23</v>
      </c>
      <c r="X2" s="29"/>
      <c r="Y2" s="29"/>
      <c r="Z2" s="29"/>
      <c r="AA2" s="29" t="s">
        <v>24</v>
      </c>
      <c r="AB2" s="29"/>
      <c r="AC2" s="29"/>
      <c r="AD2" s="29"/>
      <c r="AE2" s="29" t="s">
        <v>25</v>
      </c>
      <c r="AF2" s="29"/>
      <c r="AG2" s="29"/>
      <c r="AH2" s="29"/>
      <c r="AI2" s="29" t="s">
        <v>26</v>
      </c>
      <c r="AJ2" s="29"/>
      <c r="AK2" s="29"/>
      <c r="AL2" s="29"/>
      <c r="AM2" s="29" t="s">
        <v>27</v>
      </c>
      <c r="AN2" s="29"/>
      <c r="AO2" s="29"/>
      <c r="AP2" s="29"/>
      <c r="AQ2" s="29" t="s">
        <v>30</v>
      </c>
      <c r="AR2" s="29"/>
      <c r="AS2" s="29"/>
      <c r="AT2" s="29"/>
    </row>
    <row r="3" spans="1:46" ht="24" x14ac:dyDescent="0.3">
      <c r="B3" s="30"/>
      <c r="C3" s="30"/>
      <c r="D3" s="30"/>
      <c r="E3" s="18" t="s">
        <v>3</v>
      </c>
      <c r="F3" s="18" t="s">
        <v>3</v>
      </c>
      <c r="G3" s="32"/>
      <c r="H3" s="18" t="s">
        <v>4</v>
      </c>
      <c r="I3" s="18" t="s">
        <v>5</v>
      </c>
      <c r="J3" s="2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10</v>
      </c>
      <c r="AB3" s="10" t="s">
        <v>11</v>
      </c>
      <c r="AC3" s="10" t="s">
        <v>12</v>
      </c>
      <c r="AD3" s="10" t="s">
        <v>13</v>
      </c>
      <c r="AE3" s="10" t="s">
        <v>10</v>
      </c>
      <c r="AF3" s="10" t="s">
        <v>11</v>
      </c>
      <c r="AG3" s="10" t="s">
        <v>12</v>
      </c>
      <c r="AH3" s="10" t="s">
        <v>13</v>
      </c>
      <c r="AI3" s="10" t="s">
        <v>10</v>
      </c>
      <c r="AJ3" s="10" t="s">
        <v>11</v>
      </c>
      <c r="AK3" s="10" t="s">
        <v>12</v>
      </c>
      <c r="AL3" s="10" t="s">
        <v>13</v>
      </c>
      <c r="AM3" s="10" t="s">
        <v>10</v>
      </c>
      <c r="AN3" s="10" t="s">
        <v>11</v>
      </c>
      <c r="AO3" s="10" t="s">
        <v>12</v>
      </c>
      <c r="AP3" s="10" t="s">
        <v>13</v>
      </c>
      <c r="AQ3" s="10" t="s">
        <v>10</v>
      </c>
      <c r="AR3" s="10" t="s">
        <v>11</v>
      </c>
      <c r="AS3" s="10" t="s">
        <v>12</v>
      </c>
      <c r="AT3" s="10" t="s">
        <v>13</v>
      </c>
    </row>
    <row r="4" spans="1:46" s="2" customFormat="1" ht="35.1" customHeight="1" x14ac:dyDescent="0.3">
      <c r="A4" s="1"/>
      <c r="B4" s="11">
        <v>1</v>
      </c>
      <c r="C4" s="11" t="s">
        <v>15</v>
      </c>
      <c r="D4" s="11">
        <v>107</v>
      </c>
      <c r="E4" s="11">
        <v>93.038700000000006</v>
      </c>
      <c r="F4" s="11">
        <v>7.0505000000000004</v>
      </c>
      <c r="G4" s="12">
        <v>1420805000</v>
      </c>
      <c r="H4" s="12">
        <v>454941761</v>
      </c>
      <c r="I4" s="12">
        <v>878057490</v>
      </c>
      <c r="J4" s="13">
        <f>G4-H4-I4</f>
        <v>87805749</v>
      </c>
      <c r="K4" s="13">
        <v>454941761</v>
      </c>
      <c r="L4" s="13">
        <v>878057490</v>
      </c>
      <c r="M4" s="13">
        <v>87805749</v>
      </c>
      <c r="N4" s="13">
        <f>K4+L4+M4</f>
        <v>1420805000</v>
      </c>
      <c r="O4" s="13">
        <f t="shared" ref="O4:O19" si="0">R4-Q4-P4</f>
        <v>409535800</v>
      </c>
      <c r="P4" s="13">
        <f t="shared" ref="P4:P19" si="1">ROUND(I4/G4*R4,0)</f>
        <v>790422000</v>
      </c>
      <c r="Q4" s="13">
        <f t="shared" ref="Q4:Q19" si="2">ROUNDDOWN(P4*10%,0)</f>
        <v>79042200</v>
      </c>
      <c r="R4" s="13">
        <f t="shared" ref="R4:R19" si="3">ROUNDUP(N4*90%,-6)</f>
        <v>1279000000</v>
      </c>
      <c r="S4" s="13">
        <f t="shared" ref="S4:S19" si="4">V4-U4-T4</f>
        <v>368870400</v>
      </c>
      <c r="T4" s="13">
        <f>ROUND(I4/G4*V4,0)</f>
        <v>711936000</v>
      </c>
      <c r="U4" s="13">
        <f t="shared" ref="U4:U19" si="5">ROUNDDOWN(T4*10%,0)</f>
        <v>71193600</v>
      </c>
      <c r="V4" s="13">
        <f t="shared" ref="V4:V19" si="6">ROUNDUP(R4*90%,-6)</f>
        <v>1152000000</v>
      </c>
      <c r="W4" s="13">
        <f t="shared" ref="W4:W19" si="7">Z4-Y4-X4</f>
        <v>332047400</v>
      </c>
      <c r="X4" s="13">
        <f t="shared" ref="X4:X19" si="8">ROUND(I4/G4*Z4,0)</f>
        <v>640866000</v>
      </c>
      <c r="Y4" s="13">
        <f t="shared" ref="Y4:Y19" si="9">ROUNDDOWN(X4*10%,0)</f>
        <v>64086600</v>
      </c>
      <c r="Z4" s="13">
        <f t="shared" ref="Z4:Z19" si="10">ROUNDUP(V4*90%,-6)</f>
        <v>1037000000</v>
      </c>
      <c r="AA4" s="13">
        <f t="shared" ref="AA4:AA19" si="11">AD4-AC4-AB4</f>
        <v>299066800</v>
      </c>
      <c r="AB4" s="13">
        <f>ROUND(I4/G4*AD4,0)</f>
        <v>577212000</v>
      </c>
      <c r="AC4" s="13">
        <f t="shared" ref="AC4:AC19" si="12">ROUNDDOWN(AB4*10%,0)</f>
        <v>57721200</v>
      </c>
      <c r="AD4" s="13">
        <f>ROUNDUP(Z4*90%,-6)</f>
        <v>934000000</v>
      </c>
      <c r="AE4" s="13">
        <f t="shared" ref="AE4:AE19" si="13">AH4-AG4-AF4</f>
        <v>269288200</v>
      </c>
      <c r="AF4" s="13">
        <f>ROUND(I4/G4*AH4,0)</f>
        <v>519738000</v>
      </c>
      <c r="AG4" s="13">
        <f t="shared" ref="AG4:AG19" si="14">ROUNDDOWN(AF4*10%,0)</f>
        <v>51973800</v>
      </c>
      <c r="AH4" s="13">
        <f t="shared" ref="AH4:AH19" si="15">ROUNDUP(AD4*90%,-6)</f>
        <v>841000000</v>
      </c>
      <c r="AI4" s="13">
        <f t="shared" ref="AI4:AI19" si="16">AL4-AK4-AJ4</f>
        <v>242391400</v>
      </c>
      <c r="AJ4" s="13">
        <f>ROUND(I4/G4*AL4,0)</f>
        <v>467826000</v>
      </c>
      <c r="AK4" s="13">
        <f t="shared" ref="AK4:AK19" si="17">ROUNDDOWN(AJ4*10%,0)</f>
        <v>46782600</v>
      </c>
      <c r="AL4" s="13">
        <f t="shared" ref="AL4:AL19" si="18">ROUNDUP(AH4*90%,-6)</f>
        <v>757000000</v>
      </c>
      <c r="AM4" s="13">
        <f t="shared" ref="AM4:AM19" si="19">AP4-AO4-AN4</f>
        <v>218376400</v>
      </c>
      <c r="AN4" s="13">
        <f>ROUND(I4/G4*AP4,0)</f>
        <v>421476000</v>
      </c>
      <c r="AO4" s="13">
        <f t="shared" ref="AO4:AO19" si="20">ROUNDDOWN(AN4*10%,0)</f>
        <v>42147600</v>
      </c>
      <c r="AP4" s="13">
        <f t="shared" ref="AP4:AP19" si="21">ROUNDUP(AL4*90%,-6)</f>
        <v>682000000</v>
      </c>
      <c r="AQ4" s="13">
        <f t="shared" ref="AQ4:AQ19" si="22">AT4-AS4-AR4</f>
        <v>196602800</v>
      </c>
      <c r="AR4" s="13">
        <f>ROUND(I4/G4*AT4,0)</f>
        <v>379452000</v>
      </c>
      <c r="AS4" s="13">
        <f t="shared" ref="AS4:AS19" si="23">ROUNDDOWN(AR4*10%,0)</f>
        <v>37945200</v>
      </c>
      <c r="AT4" s="13">
        <f t="shared" ref="AT4:AT19" si="24">ROUNDUP(AP4*90%,-6)</f>
        <v>614000000</v>
      </c>
    </row>
    <row r="5" spans="1:46" s="2" customFormat="1" ht="35.1" customHeight="1" x14ac:dyDescent="0.3">
      <c r="A5" s="1"/>
      <c r="B5" s="11">
        <v>2</v>
      </c>
      <c r="C5" s="11" t="s">
        <v>15</v>
      </c>
      <c r="D5" s="11">
        <v>110</v>
      </c>
      <c r="E5" s="11">
        <v>74.387299999999996</v>
      </c>
      <c r="F5" s="11">
        <v>5.6371000000000002</v>
      </c>
      <c r="G5" s="12">
        <v>1324877000</v>
      </c>
      <c r="H5" s="22">
        <v>424225615</v>
      </c>
      <c r="I5" s="12">
        <v>818773986</v>
      </c>
      <c r="J5" s="13">
        <f t="shared" ref="J5:J19" si="25">G5-H5-I5</f>
        <v>81877399</v>
      </c>
      <c r="K5" s="13">
        <v>424225615</v>
      </c>
      <c r="L5" s="13">
        <v>818773986</v>
      </c>
      <c r="M5" s="13">
        <v>81877399</v>
      </c>
      <c r="N5" s="13">
        <f t="shared" ref="N5:N19" si="26">K5+L5+M5</f>
        <v>1324877000</v>
      </c>
      <c r="O5" s="13">
        <f t="shared" si="0"/>
        <v>381998600</v>
      </c>
      <c r="P5" s="13">
        <f t="shared" si="1"/>
        <v>737274000</v>
      </c>
      <c r="Q5" s="13">
        <f t="shared" si="2"/>
        <v>73727400</v>
      </c>
      <c r="R5" s="13">
        <f t="shared" si="3"/>
        <v>1193000000</v>
      </c>
      <c r="S5" s="13">
        <f t="shared" si="4"/>
        <v>343894800</v>
      </c>
      <c r="T5" s="13">
        <f t="shared" ref="T5:T19" si="27">ROUND(I5/G5*V5,0)</f>
        <v>663732000</v>
      </c>
      <c r="U5" s="13">
        <f t="shared" si="5"/>
        <v>66373200</v>
      </c>
      <c r="V5" s="13">
        <f t="shared" si="6"/>
        <v>1074000000</v>
      </c>
      <c r="W5" s="13">
        <f t="shared" si="7"/>
        <v>309633400</v>
      </c>
      <c r="X5" s="13">
        <f t="shared" si="8"/>
        <v>597606000</v>
      </c>
      <c r="Y5" s="13">
        <f t="shared" si="9"/>
        <v>59760600</v>
      </c>
      <c r="Z5" s="13">
        <f t="shared" si="10"/>
        <v>967000000</v>
      </c>
      <c r="AA5" s="13">
        <f t="shared" si="11"/>
        <v>278894200</v>
      </c>
      <c r="AB5" s="13">
        <f t="shared" ref="AB5:AB19" si="28">ROUND(I5/G5*AD5,0)</f>
        <v>538278000</v>
      </c>
      <c r="AC5" s="13">
        <f t="shared" si="12"/>
        <v>53827800</v>
      </c>
      <c r="AD5" s="13">
        <f t="shared" ref="AD5:AD19" si="29">ROUNDUP(Z5*90%,-6)</f>
        <v>871000000</v>
      </c>
      <c r="AE5" s="13">
        <f t="shared" si="13"/>
        <v>251036800</v>
      </c>
      <c r="AF5" s="13">
        <f t="shared" ref="AF5:AF19" si="30">ROUND(I5/G5*AH5,0)</f>
        <v>484512000</v>
      </c>
      <c r="AG5" s="13">
        <f t="shared" si="14"/>
        <v>48451200</v>
      </c>
      <c r="AH5" s="13">
        <f t="shared" si="15"/>
        <v>784000000</v>
      </c>
      <c r="AI5" s="13">
        <f t="shared" si="16"/>
        <v>226061200</v>
      </c>
      <c r="AJ5" s="13">
        <f t="shared" ref="AJ5:AJ19" si="31">ROUND(I5/G5*AL5,0)</f>
        <v>436308000</v>
      </c>
      <c r="AK5" s="13">
        <f t="shared" si="17"/>
        <v>43630800</v>
      </c>
      <c r="AL5" s="13">
        <f t="shared" si="18"/>
        <v>706000000</v>
      </c>
      <c r="AM5" s="13">
        <f t="shared" si="19"/>
        <v>203647200</v>
      </c>
      <c r="AN5" s="13">
        <f t="shared" ref="AN5:AN19" si="32">ROUND(I5/G5*AP5,0)</f>
        <v>393048000</v>
      </c>
      <c r="AO5" s="13">
        <f t="shared" si="20"/>
        <v>39304800</v>
      </c>
      <c r="AP5" s="13">
        <f t="shared" si="21"/>
        <v>636000000</v>
      </c>
      <c r="AQ5" s="13">
        <f t="shared" si="22"/>
        <v>183474600</v>
      </c>
      <c r="AR5" s="13">
        <f t="shared" ref="AR5:AR19" si="33">ROUND(I5/G5*AT5,0)</f>
        <v>354114000</v>
      </c>
      <c r="AS5" s="13">
        <f t="shared" si="23"/>
        <v>35411400</v>
      </c>
      <c r="AT5" s="13">
        <f t="shared" si="24"/>
        <v>573000000</v>
      </c>
    </row>
    <row r="6" spans="1:46" s="2" customFormat="1" ht="35.1" customHeight="1" x14ac:dyDescent="0.3">
      <c r="A6" s="1"/>
      <c r="B6" s="11">
        <v>3</v>
      </c>
      <c r="C6" s="11" t="s">
        <v>15</v>
      </c>
      <c r="D6" s="11">
        <v>112</v>
      </c>
      <c r="E6" s="11">
        <v>70.905699999999996</v>
      </c>
      <c r="F6" s="11">
        <v>5.3733000000000004</v>
      </c>
      <c r="G6" s="12">
        <v>1218290000</v>
      </c>
      <c r="H6" s="12">
        <v>390096458</v>
      </c>
      <c r="I6" s="12">
        <v>752903220</v>
      </c>
      <c r="J6" s="13">
        <f t="shared" si="25"/>
        <v>75290322</v>
      </c>
      <c r="K6" s="13">
        <v>390096458</v>
      </c>
      <c r="L6" s="13">
        <v>752903220</v>
      </c>
      <c r="M6" s="13">
        <v>75290322</v>
      </c>
      <c r="N6" s="13">
        <f t="shared" si="26"/>
        <v>1218290000</v>
      </c>
      <c r="O6" s="13">
        <f t="shared" si="0"/>
        <v>351259400</v>
      </c>
      <c r="P6" s="13">
        <f t="shared" si="1"/>
        <v>677946000</v>
      </c>
      <c r="Q6" s="13">
        <f t="shared" si="2"/>
        <v>67794600</v>
      </c>
      <c r="R6" s="13">
        <f t="shared" si="3"/>
        <v>1097000000</v>
      </c>
      <c r="S6" s="13">
        <f t="shared" si="4"/>
        <v>316357600</v>
      </c>
      <c r="T6" s="13">
        <f t="shared" si="27"/>
        <v>610584000</v>
      </c>
      <c r="U6" s="13">
        <f t="shared" si="5"/>
        <v>61058400</v>
      </c>
      <c r="V6" s="13">
        <f t="shared" si="6"/>
        <v>988000000</v>
      </c>
      <c r="W6" s="13">
        <f t="shared" si="7"/>
        <v>284978000</v>
      </c>
      <c r="X6" s="13">
        <f t="shared" si="8"/>
        <v>550020000</v>
      </c>
      <c r="Y6" s="13">
        <f t="shared" si="9"/>
        <v>55002000</v>
      </c>
      <c r="Z6" s="13">
        <f t="shared" si="10"/>
        <v>890000000</v>
      </c>
      <c r="AA6" s="13">
        <f t="shared" si="11"/>
        <v>256480200</v>
      </c>
      <c r="AB6" s="13">
        <f t="shared" si="28"/>
        <v>495018000</v>
      </c>
      <c r="AC6" s="13">
        <f t="shared" si="12"/>
        <v>49501800</v>
      </c>
      <c r="AD6" s="13">
        <f t="shared" si="29"/>
        <v>801000000</v>
      </c>
      <c r="AE6" s="13">
        <f t="shared" si="13"/>
        <v>230864200</v>
      </c>
      <c r="AF6" s="13">
        <f t="shared" si="30"/>
        <v>445578000</v>
      </c>
      <c r="AG6" s="13">
        <f t="shared" si="14"/>
        <v>44557800</v>
      </c>
      <c r="AH6" s="13">
        <f t="shared" si="15"/>
        <v>721000000</v>
      </c>
      <c r="AI6" s="13">
        <f t="shared" si="16"/>
        <v>207809800</v>
      </c>
      <c r="AJ6" s="13">
        <f t="shared" si="31"/>
        <v>401082000</v>
      </c>
      <c r="AK6" s="13">
        <f t="shared" si="17"/>
        <v>40108200</v>
      </c>
      <c r="AL6" s="13">
        <f t="shared" si="18"/>
        <v>649000000</v>
      </c>
      <c r="AM6" s="13">
        <f t="shared" si="19"/>
        <v>187317000</v>
      </c>
      <c r="AN6" s="13">
        <f t="shared" si="32"/>
        <v>361530000</v>
      </c>
      <c r="AO6" s="13">
        <f t="shared" si="20"/>
        <v>36153000</v>
      </c>
      <c r="AP6" s="13">
        <f t="shared" si="21"/>
        <v>585000000</v>
      </c>
      <c r="AQ6" s="13">
        <f t="shared" si="22"/>
        <v>168745400</v>
      </c>
      <c r="AR6" s="13">
        <f t="shared" si="33"/>
        <v>325686000</v>
      </c>
      <c r="AS6" s="13">
        <f t="shared" si="23"/>
        <v>32568600</v>
      </c>
      <c r="AT6" s="13">
        <f t="shared" si="24"/>
        <v>527000000</v>
      </c>
    </row>
    <row r="7" spans="1:46" s="2" customFormat="1" ht="35.1" customHeight="1" x14ac:dyDescent="0.3">
      <c r="A7" s="1"/>
      <c r="B7" s="11">
        <v>4</v>
      </c>
      <c r="C7" s="11" t="s">
        <v>15</v>
      </c>
      <c r="D7" s="11">
        <v>202</v>
      </c>
      <c r="E7" s="11">
        <v>103.521</v>
      </c>
      <c r="F7" s="11">
        <v>7.8449</v>
      </c>
      <c r="G7" s="12">
        <v>655960000</v>
      </c>
      <c r="H7" s="12">
        <v>210038392</v>
      </c>
      <c r="I7" s="12">
        <v>405383280</v>
      </c>
      <c r="J7" s="13">
        <f t="shared" si="25"/>
        <v>40538328</v>
      </c>
      <c r="K7" s="13">
        <v>210038392</v>
      </c>
      <c r="L7" s="13">
        <v>405383280</v>
      </c>
      <c r="M7" s="13">
        <v>40538328</v>
      </c>
      <c r="N7" s="13">
        <f t="shared" si="26"/>
        <v>655960000</v>
      </c>
      <c r="O7" s="13">
        <f t="shared" si="0"/>
        <v>189238200</v>
      </c>
      <c r="P7" s="13">
        <f t="shared" si="1"/>
        <v>365238000</v>
      </c>
      <c r="Q7" s="13">
        <f t="shared" si="2"/>
        <v>36523800</v>
      </c>
      <c r="R7" s="13">
        <f t="shared" si="3"/>
        <v>591000000</v>
      </c>
      <c r="S7" s="13">
        <f t="shared" si="4"/>
        <v>170346400</v>
      </c>
      <c r="T7" s="13">
        <f t="shared" si="27"/>
        <v>328776000</v>
      </c>
      <c r="U7" s="13">
        <f t="shared" si="5"/>
        <v>32877600</v>
      </c>
      <c r="V7" s="13">
        <f t="shared" si="6"/>
        <v>532000000</v>
      </c>
      <c r="W7" s="13">
        <f t="shared" si="7"/>
        <v>153375800</v>
      </c>
      <c r="X7" s="13">
        <f t="shared" si="8"/>
        <v>296022000</v>
      </c>
      <c r="Y7" s="13">
        <f t="shared" si="9"/>
        <v>29602200</v>
      </c>
      <c r="Z7" s="13">
        <f t="shared" si="10"/>
        <v>479000000</v>
      </c>
      <c r="AA7" s="13">
        <f t="shared" si="11"/>
        <v>138326400</v>
      </c>
      <c r="AB7" s="13">
        <f t="shared" si="28"/>
        <v>266976000</v>
      </c>
      <c r="AC7" s="13">
        <f t="shared" si="12"/>
        <v>26697600</v>
      </c>
      <c r="AD7" s="13">
        <f t="shared" si="29"/>
        <v>432000000</v>
      </c>
      <c r="AE7" s="13">
        <f t="shared" si="13"/>
        <v>124557800</v>
      </c>
      <c r="AF7" s="13">
        <f t="shared" si="30"/>
        <v>240402000</v>
      </c>
      <c r="AG7" s="13">
        <f t="shared" si="14"/>
        <v>24040200</v>
      </c>
      <c r="AH7" s="13">
        <f t="shared" si="15"/>
        <v>389000000</v>
      </c>
      <c r="AI7" s="13">
        <f t="shared" si="16"/>
        <v>112390200</v>
      </c>
      <c r="AJ7" s="13">
        <f t="shared" si="31"/>
        <v>216918000</v>
      </c>
      <c r="AK7" s="13">
        <f t="shared" si="17"/>
        <v>21691800</v>
      </c>
      <c r="AL7" s="13">
        <f t="shared" si="18"/>
        <v>351000000</v>
      </c>
      <c r="AM7" s="13">
        <f t="shared" si="19"/>
        <v>101183200</v>
      </c>
      <c r="AN7" s="13">
        <f t="shared" si="32"/>
        <v>195288000</v>
      </c>
      <c r="AO7" s="13">
        <f t="shared" si="20"/>
        <v>19528800</v>
      </c>
      <c r="AP7" s="13">
        <f t="shared" si="21"/>
        <v>316000000</v>
      </c>
      <c r="AQ7" s="13">
        <f t="shared" si="22"/>
        <v>91257000</v>
      </c>
      <c r="AR7" s="13">
        <f t="shared" si="33"/>
        <v>176130000</v>
      </c>
      <c r="AS7" s="13">
        <f t="shared" si="23"/>
        <v>17613000</v>
      </c>
      <c r="AT7" s="13">
        <f t="shared" si="24"/>
        <v>285000000</v>
      </c>
    </row>
    <row r="8" spans="1:46" s="2" customFormat="1" ht="35.1" customHeight="1" x14ac:dyDescent="0.3">
      <c r="A8" s="1"/>
      <c r="B8" s="11">
        <v>5</v>
      </c>
      <c r="C8" s="11" t="s">
        <v>15</v>
      </c>
      <c r="D8" s="11">
        <v>208</v>
      </c>
      <c r="E8" s="11">
        <v>162.45310000000001</v>
      </c>
      <c r="F8" s="11">
        <v>12.3108</v>
      </c>
      <c r="G8" s="12">
        <v>1120306000</v>
      </c>
      <c r="H8" s="12">
        <v>358721981</v>
      </c>
      <c r="I8" s="12">
        <v>692349108</v>
      </c>
      <c r="J8" s="13">
        <f t="shared" si="25"/>
        <v>69234911</v>
      </c>
      <c r="K8" s="13">
        <v>358721981</v>
      </c>
      <c r="L8" s="13">
        <v>692349108</v>
      </c>
      <c r="M8" s="13">
        <v>69234911</v>
      </c>
      <c r="N8" s="13">
        <f t="shared" si="26"/>
        <v>1120306000</v>
      </c>
      <c r="O8" s="13">
        <f t="shared" si="0"/>
        <v>323081800</v>
      </c>
      <c r="P8" s="13">
        <f t="shared" si="1"/>
        <v>623562000</v>
      </c>
      <c r="Q8" s="13">
        <f t="shared" si="2"/>
        <v>62356200</v>
      </c>
      <c r="R8" s="13">
        <f t="shared" si="3"/>
        <v>1009000000</v>
      </c>
      <c r="S8" s="13">
        <f t="shared" si="4"/>
        <v>291061800</v>
      </c>
      <c r="T8" s="13">
        <f t="shared" si="27"/>
        <v>561762000</v>
      </c>
      <c r="U8" s="13">
        <f t="shared" si="5"/>
        <v>56176200</v>
      </c>
      <c r="V8" s="13">
        <f t="shared" si="6"/>
        <v>909000000</v>
      </c>
      <c r="W8" s="13">
        <f t="shared" si="7"/>
        <v>262243800</v>
      </c>
      <c r="X8" s="13">
        <f t="shared" si="8"/>
        <v>506142000</v>
      </c>
      <c r="Y8" s="13">
        <f t="shared" si="9"/>
        <v>50614200</v>
      </c>
      <c r="Z8" s="13">
        <f t="shared" si="10"/>
        <v>819000000</v>
      </c>
      <c r="AA8" s="13">
        <f t="shared" si="11"/>
        <v>236307600</v>
      </c>
      <c r="AB8" s="13">
        <f t="shared" si="28"/>
        <v>456084000</v>
      </c>
      <c r="AC8" s="13">
        <f t="shared" si="12"/>
        <v>45608400</v>
      </c>
      <c r="AD8" s="13">
        <f t="shared" si="29"/>
        <v>738000000</v>
      </c>
      <c r="AE8" s="13">
        <f t="shared" si="13"/>
        <v>212933000</v>
      </c>
      <c r="AF8" s="13">
        <f t="shared" si="30"/>
        <v>410970000</v>
      </c>
      <c r="AG8" s="13">
        <f t="shared" si="14"/>
        <v>41097000</v>
      </c>
      <c r="AH8" s="13">
        <f t="shared" si="15"/>
        <v>665000000</v>
      </c>
      <c r="AI8" s="13">
        <f t="shared" si="16"/>
        <v>191799800</v>
      </c>
      <c r="AJ8" s="13">
        <f t="shared" si="31"/>
        <v>370182000</v>
      </c>
      <c r="AK8" s="13">
        <f t="shared" si="17"/>
        <v>37018200</v>
      </c>
      <c r="AL8" s="13">
        <f t="shared" si="18"/>
        <v>599000000</v>
      </c>
      <c r="AM8" s="13">
        <f t="shared" si="19"/>
        <v>172908000</v>
      </c>
      <c r="AN8" s="13">
        <f t="shared" si="32"/>
        <v>333720000</v>
      </c>
      <c r="AO8" s="13">
        <f t="shared" si="20"/>
        <v>33372000</v>
      </c>
      <c r="AP8" s="13">
        <f t="shared" si="21"/>
        <v>540000000</v>
      </c>
      <c r="AQ8" s="13">
        <f t="shared" si="22"/>
        <v>155617200</v>
      </c>
      <c r="AR8" s="13">
        <f t="shared" si="33"/>
        <v>300348000</v>
      </c>
      <c r="AS8" s="13">
        <f t="shared" si="23"/>
        <v>30034800</v>
      </c>
      <c r="AT8" s="13">
        <f t="shared" si="24"/>
        <v>486000000</v>
      </c>
    </row>
    <row r="9" spans="1:46" s="2" customFormat="1" ht="35.1" customHeight="1" x14ac:dyDescent="0.3">
      <c r="A9" s="1"/>
      <c r="B9" s="11">
        <v>6</v>
      </c>
      <c r="C9" s="11" t="s">
        <v>15</v>
      </c>
      <c r="D9" s="11">
        <v>212</v>
      </c>
      <c r="E9" s="11">
        <v>221.1121</v>
      </c>
      <c r="F9" s="11">
        <v>16.7561</v>
      </c>
      <c r="G9" s="12">
        <v>1524829000</v>
      </c>
      <c r="H9" s="12">
        <v>488250246</v>
      </c>
      <c r="I9" s="12">
        <v>942344322</v>
      </c>
      <c r="J9" s="13">
        <f t="shared" si="25"/>
        <v>94234432</v>
      </c>
      <c r="K9" s="13">
        <v>488250246</v>
      </c>
      <c r="L9" s="13">
        <v>942344322</v>
      </c>
      <c r="M9" s="13">
        <v>94234432</v>
      </c>
      <c r="N9" s="13">
        <f t="shared" si="26"/>
        <v>1524829000</v>
      </c>
      <c r="O9" s="13">
        <f t="shared" si="0"/>
        <v>439634600</v>
      </c>
      <c r="P9" s="13">
        <f t="shared" si="1"/>
        <v>848514000</v>
      </c>
      <c r="Q9" s="13">
        <f t="shared" si="2"/>
        <v>84851400</v>
      </c>
      <c r="R9" s="13">
        <f t="shared" si="3"/>
        <v>1373000000</v>
      </c>
      <c r="S9" s="13">
        <f t="shared" si="4"/>
        <v>395767200</v>
      </c>
      <c r="T9" s="13">
        <f t="shared" si="27"/>
        <v>763848000</v>
      </c>
      <c r="U9" s="13">
        <f t="shared" si="5"/>
        <v>76384800</v>
      </c>
      <c r="V9" s="13">
        <f t="shared" si="6"/>
        <v>1236000000</v>
      </c>
      <c r="W9" s="13">
        <f t="shared" si="7"/>
        <v>356382600</v>
      </c>
      <c r="X9" s="13">
        <f t="shared" si="8"/>
        <v>687834000</v>
      </c>
      <c r="Y9" s="13">
        <f t="shared" si="9"/>
        <v>68783400</v>
      </c>
      <c r="Z9" s="13">
        <f t="shared" si="10"/>
        <v>1113000000</v>
      </c>
      <c r="AA9" s="13">
        <f t="shared" si="11"/>
        <v>320840400</v>
      </c>
      <c r="AB9" s="13">
        <f t="shared" si="28"/>
        <v>619236000</v>
      </c>
      <c r="AC9" s="13">
        <f t="shared" si="12"/>
        <v>61923600</v>
      </c>
      <c r="AD9" s="13">
        <f t="shared" si="29"/>
        <v>1002000000</v>
      </c>
      <c r="AE9" s="13">
        <f t="shared" si="13"/>
        <v>288820400</v>
      </c>
      <c r="AF9" s="13">
        <f t="shared" si="30"/>
        <v>557436000</v>
      </c>
      <c r="AG9" s="13">
        <f t="shared" si="14"/>
        <v>55743600</v>
      </c>
      <c r="AH9" s="13">
        <f t="shared" si="15"/>
        <v>902000000</v>
      </c>
      <c r="AI9" s="13">
        <f t="shared" si="16"/>
        <v>260002400</v>
      </c>
      <c r="AJ9" s="13">
        <f t="shared" si="31"/>
        <v>501816000</v>
      </c>
      <c r="AK9" s="13">
        <f t="shared" si="17"/>
        <v>50181600</v>
      </c>
      <c r="AL9" s="13">
        <f t="shared" si="18"/>
        <v>812000000</v>
      </c>
      <c r="AM9" s="13">
        <f t="shared" si="19"/>
        <v>234066200</v>
      </c>
      <c r="AN9" s="13">
        <f t="shared" si="32"/>
        <v>451758000</v>
      </c>
      <c r="AO9" s="13">
        <f t="shared" si="20"/>
        <v>45175800</v>
      </c>
      <c r="AP9" s="13">
        <f t="shared" si="21"/>
        <v>731000000</v>
      </c>
      <c r="AQ9" s="13">
        <f t="shared" si="22"/>
        <v>210691600</v>
      </c>
      <c r="AR9" s="13">
        <f t="shared" si="33"/>
        <v>406644000</v>
      </c>
      <c r="AS9" s="13">
        <f t="shared" si="23"/>
        <v>40664400</v>
      </c>
      <c r="AT9" s="13">
        <f t="shared" si="24"/>
        <v>658000000</v>
      </c>
    </row>
    <row r="10" spans="1:46" s="2" customFormat="1" ht="35.1" customHeight="1" x14ac:dyDescent="0.3">
      <c r="A10" s="1"/>
      <c r="B10" s="11">
        <v>7</v>
      </c>
      <c r="C10" s="11" t="s">
        <v>15</v>
      </c>
      <c r="D10" s="11">
        <v>304</v>
      </c>
      <c r="E10" s="11">
        <v>162.11859999999999</v>
      </c>
      <c r="F10" s="11">
        <v>12.285500000000001</v>
      </c>
      <c r="G10" s="12">
        <v>790982000</v>
      </c>
      <c r="H10" s="12">
        <v>253272436</v>
      </c>
      <c r="I10" s="12">
        <v>488826876</v>
      </c>
      <c r="J10" s="13">
        <f t="shared" si="25"/>
        <v>48882688</v>
      </c>
      <c r="K10" s="13">
        <v>253272436</v>
      </c>
      <c r="L10" s="13">
        <v>488826876</v>
      </c>
      <c r="M10" s="13">
        <v>48882688</v>
      </c>
      <c r="N10" s="13">
        <f t="shared" si="26"/>
        <v>790982000</v>
      </c>
      <c r="O10" s="13">
        <f t="shared" si="0"/>
        <v>227982400</v>
      </c>
      <c r="P10" s="13">
        <f t="shared" si="1"/>
        <v>440016000</v>
      </c>
      <c r="Q10" s="13">
        <f t="shared" si="2"/>
        <v>44001600</v>
      </c>
      <c r="R10" s="13">
        <f t="shared" si="3"/>
        <v>712000000</v>
      </c>
      <c r="S10" s="13">
        <f t="shared" si="4"/>
        <v>205248200</v>
      </c>
      <c r="T10" s="13">
        <f t="shared" si="27"/>
        <v>396138000</v>
      </c>
      <c r="U10" s="13">
        <f t="shared" si="5"/>
        <v>39613800</v>
      </c>
      <c r="V10" s="13">
        <f t="shared" si="6"/>
        <v>641000000</v>
      </c>
      <c r="W10" s="13">
        <f t="shared" si="7"/>
        <v>184755400</v>
      </c>
      <c r="X10" s="13">
        <f t="shared" si="8"/>
        <v>356586000</v>
      </c>
      <c r="Y10" s="13">
        <f t="shared" si="9"/>
        <v>35658600</v>
      </c>
      <c r="Z10" s="13">
        <f t="shared" si="10"/>
        <v>577000000</v>
      </c>
      <c r="AA10" s="13">
        <f t="shared" si="11"/>
        <v>166504000</v>
      </c>
      <c r="AB10" s="13">
        <f t="shared" si="28"/>
        <v>321360000</v>
      </c>
      <c r="AC10" s="13">
        <f t="shared" si="12"/>
        <v>32136000</v>
      </c>
      <c r="AD10" s="13">
        <f t="shared" si="29"/>
        <v>520000000</v>
      </c>
      <c r="AE10" s="13">
        <f t="shared" si="13"/>
        <v>149853600</v>
      </c>
      <c r="AF10" s="13">
        <f t="shared" si="30"/>
        <v>289224000</v>
      </c>
      <c r="AG10" s="13">
        <f t="shared" si="14"/>
        <v>28922400</v>
      </c>
      <c r="AH10" s="13">
        <f t="shared" si="15"/>
        <v>468000000</v>
      </c>
      <c r="AI10" s="13">
        <f t="shared" si="16"/>
        <v>135124400</v>
      </c>
      <c r="AJ10" s="13">
        <f t="shared" si="31"/>
        <v>260796000</v>
      </c>
      <c r="AK10" s="13">
        <f t="shared" si="17"/>
        <v>26079600</v>
      </c>
      <c r="AL10" s="13">
        <f t="shared" si="18"/>
        <v>422000000</v>
      </c>
      <c r="AM10" s="13">
        <f t="shared" si="19"/>
        <v>121676000</v>
      </c>
      <c r="AN10" s="13">
        <f t="shared" si="32"/>
        <v>234840000</v>
      </c>
      <c r="AO10" s="13">
        <f t="shared" si="20"/>
        <v>23484000</v>
      </c>
      <c r="AP10" s="13">
        <f t="shared" si="21"/>
        <v>380000000</v>
      </c>
      <c r="AQ10" s="13">
        <f t="shared" si="22"/>
        <v>109508400</v>
      </c>
      <c r="AR10" s="13">
        <f t="shared" si="33"/>
        <v>211356000</v>
      </c>
      <c r="AS10" s="13">
        <f t="shared" si="23"/>
        <v>21135600</v>
      </c>
      <c r="AT10" s="13">
        <f t="shared" si="24"/>
        <v>342000000</v>
      </c>
    </row>
    <row r="11" spans="1:46" s="2" customFormat="1" ht="35.1" customHeight="1" x14ac:dyDescent="0.3">
      <c r="A11" s="1"/>
      <c r="B11" s="11">
        <v>8</v>
      </c>
      <c r="C11" s="11" t="s">
        <v>15</v>
      </c>
      <c r="D11" s="11">
        <v>306</v>
      </c>
      <c r="E11" s="11">
        <v>162.11859999999999</v>
      </c>
      <c r="F11" s="11">
        <v>12.285500000000001</v>
      </c>
      <c r="G11" s="12">
        <v>861395000</v>
      </c>
      <c r="H11" s="12">
        <v>275818679</v>
      </c>
      <c r="I11" s="12">
        <v>532342110</v>
      </c>
      <c r="J11" s="13">
        <f t="shared" si="25"/>
        <v>53234211</v>
      </c>
      <c r="K11" s="13">
        <v>275818679</v>
      </c>
      <c r="L11" s="13">
        <v>532342110</v>
      </c>
      <c r="M11" s="13">
        <v>53234211</v>
      </c>
      <c r="N11" s="13">
        <f t="shared" si="26"/>
        <v>861395000</v>
      </c>
      <c r="O11" s="13">
        <f t="shared" si="0"/>
        <v>248475200</v>
      </c>
      <c r="P11" s="13">
        <f t="shared" si="1"/>
        <v>479568000</v>
      </c>
      <c r="Q11" s="13">
        <f t="shared" si="2"/>
        <v>47956800</v>
      </c>
      <c r="R11" s="13">
        <f t="shared" si="3"/>
        <v>776000000</v>
      </c>
      <c r="S11" s="13">
        <f t="shared" si="4"/>
        <v>223819800</v>
      </c>
      <c r="T11" s="13">
        <f t="shared" si="27"/>
        <v>431982000</v>
      </c>
      <c r="U11" s="13">
        <f t="shared" si="5"/>
        <v>43198200</v>
      </c>
      <c r="V11" s="13">
        <f t="shared" si="6"/>
        <v>699000000</v>
      </c>
      <c r="W11" s="13">
        <f t="shared" si="7"/>
        <v>201726000</v>
      </c>
      <c r="X11" s="13">
        <f t="shared" si="8"/>
        <v>389340000</v>
      </c>
      <c r="Y11" s="13">
        <f t="shared" si="9"/>
        <v>38934000</v>
      </c>
      <c r="Z11" s="13">
        <f t="shared" si="10"/>
        <v>630000000</v>
      </c>
      <c r="AA11" s="13">
        <f t="shared" si="11"/>
        <v>181553400</v>
      </c>
      <c r="AB11" s="13">
        <f t="shared" si="28"/>
        <v>350406000</v>
      </c>
      <c r="AC11" s="13">
        <f t="shared" si="12"/>
        <v>35040600</v>
      </c>
      <c r="AD11" s="13">
        <f t="shared" si="29"/>
        <v>567000000</v>
      </c>
      <c r="AE11" s="13">
        <f t="shared" si="13"/>
        <v>163622200</v>
      </c>
      <c r="AF11" s="13">
        <f t="shared" si="30"/>
        <v>315798000</v>
      </c>
      <c r="AG11" s="13">
        <f t="shared" si="14"/>
        <v>31579800</v>
      </c>
      <c r="AH11" s="13">
        <f t="shared" si="15"/>
        <v>511000000</v>
      </c>
      <c r="AI11" s="13">
        <f t="shared" si="16"/>
        <v>147292000</v>
      </c>
      <c r="AJ11" s="13">
        <f t="shared" si="31"/>
        <v>284280000</v>
      </c>
      <c r="AK11" s="13">
        <f t="shared" si="17"/>
        <v>28428000</v>
      </c>
      <c r="AL11" s="13">
        <f t="shared" si="18"/>
        <v>460000000</v>
      </c>
      <c r="AM11" s="13">
        <f t="shared" si="19"/>
        <v>132562800</v>
      </c>
      <c r="AN11" s="13">
        <f t="shared" si="32"/>
        <v>255852000</v>
      </c>
      <c r="AO11" s="13">
        <f t="shared" si="20"/>
        <v>25585200</v>
      </c>
      <c r="AP11" s="13">
        <f t="shared" si="21"/>
        <v>414000000</v>
      </c>
      <c r="AQ11" s="13">
        <f t="shared" si="22"/>
        <v>119434600</v>
      </c>
      <c r="AR11" s="13">
        <f t="shared" si="33"/>
        <v>230514000</v>
      </c>
      <c r="AS11" s="13">
        <f t="shared" si="23"/>
        <v>23051400</v>
      </c>
      <c r="AT11" s="13">
        <f t="shared" si="24"/>
        <v>373000000</v>
      </c>
    </row>
    <row r="12" spans="1:46" s="2" customFormat="1" ht="35.1" customHeight="1" x14ac:dyDescent="0.3">
      <c r="A12" s="1"/>
      <c r="B12" s="11">
        <v>9</v>
      </c>
      <c r="C12" s="11" t="s">
        <v>15</v>
      </c>
      <c r="D12" s="11">
        <v>307</v>
      </c>
      <c r="E12" s="11">
        <v>168.0788</v>
      </c>
      <c r="F12" s="11">
        <v>12.7372</v>
      </c>
      <c r="G12" s="12">
        <v>893064000</v>
      </c>
      <c r="H12" s="12">
        <v>285959093</v>
      </c>
      <c r="I12" s="12">
        <v>551913552</v>
      </c>
      <c r="J12" s="13">
        <f t="shared" si="25"/>
        <v>55191355</v>
      </c>
      <c r="K12" s="13">
        <v>285959093</v>
      </c>
      <c r="L12" s="13">
        <v>551913552</v>
      </c>
      <c r="M12" s="13">
        <v>55191355</v>
      </c>
      <c r="N12" s="13">
        <f t="shared" si="26"/>
        <v>893064000</v>
      </c>
      <c r="O12" s="13">
        <f t="shared" si="0"/>
        <v>257440800</v>
      </c>
      <c r="P12" s="13">
        <f t="shared" si="1"/>
        <v>496872000</v>
      </c>
      <c r="Q12" s="13">
        <f t="shared" si="2"/>
        <v>49687200</v>
      </c>
      <c r="R12" s="13">
        <f t="shared" si="3"/>
        <v>804000000</v>
      </c>
      <c r="S12" s="13">
        <f t="shared" si="4"/>
        <v>231824800</v>
      </c>
      <c r="T12" s="13">
        <f t="shared" si="27"/>
        <v>447432000</v>
      </c>
      <c r="U12" s="13">
        <f t="shared" si="5"/>
        <v>44743200</v>
      </c>
      <c r="V12" s="13">
        <f t="shared" si="6"/>
        <v>724000000</v>
      </c>
      <c r="W12" s="13">
        <f t="shared" si="7"/>
        <v>208770400</v>
      </c>
      <c r="X12" s="13">
        <f t="shared" si="8"/>
        <v>402936000</v>
      </c>
      <c r="Y12" s="13">
        <f t="shared" si="9"/>
        <v>40293600</v>
      </c>
      <c r="Z12" s="13">
        <f t="shared" si="10"/>
        <v>652000000</v>
      </c>
      <c r="AA12" s="13">
        <f t="shared" si="11"/>
        <v>187957400</v>
      </c>
      <c r="AB12" s="13">
        <f t="shared" si="28"/>
        <v>362766000</v>
      </c>
      <c r="AC12" s="13">
        <f t="shared" si="12"/>
        <v>36276600</v>
      </c>
      <c r="AD12" s="13">
        <f t="shared" si="29"/>
        <v>587000000</v>
      </c>
      <c r="AE12" s="13">
        <f t="shared" si="13"/>
        <v>169385800</v>
      </c>
      <c r="AF12" s="13">
        <f t="shared" si="30"/>
        <v>326922000</v>
      </c>
      <c r="AG12" s="13">
        <f t="shared" si="14"/>
        <v>32692200</v>
      </c>
      <c r="AH12" s="13">
        <f t="shared" si="15"/>
        <v>529000000</v>
      </c>
      <c r="AI12" s="13">
        <f t="shared" si="16"/>
        <v>152735400</v>
      </c>
      <c r="AJ12" s="13">
        <f t="shared" si="31"/>
        <v>294786000</v>
      </c>
      <c r="AK12" s="13">
        <f t="shared" si="17"/>
        <v>29478600</v>
      </c>
      <c r="AL12" s="13">
        <f t="shared" si="18"/>
        <v>477000000</v>
      </c>
      <c r="AM12" s="13">
        <f t="shared" si="19"/>
        <v>137686000</v>
      </c>
      <c r="AN12" s="13">
        <f t="shared" si="32"/>
        <v>265740000</v>
      </c>
      <c r="AO12" s="13">
        <f t="shared" si="20"/>
        <v>26574000</v>
      </c>
      <c r="AP12" s="13">
        <f t="shared" si="21"/>
        <v>430000000</v>
      </c>
      <c r="AQ12" s="13">
        <f t="shared" si="22"/>
        <v>123917400</v>
      </c>
      <c r="AR12" s="13">
        <f t="shared" si="33"/>
        <v>239166000</v>
      </c>
      <c r="AS12" s="13">
        <f t="shared" si="23"/>
        <v>23916600</v>
      </c>
      <c r="AT12" s="13">
        <f t="shared" si="24"/>
        <v>387000000</v>
      </c>
    </row>
    <row r="13" spans="1:46" s="2" customFormat="1" ht="34.5" customHeight="1" x14ac:dyDescent="0.3">
      <c r="A13" s="1"/>
      <c r="B13" s="11">
        <v>10</v>
      </c>
      <c r="C13" s="11" t="s">
        <v>15</v>
      </c>
      <c r="D13" s="11">
        <v>308</v>
      </c>
      <c r="E13" s="11">
        <v>162.45310000000001</v>
      </c>
      <c r="F13" s="11">
        <v>12.3108</v>
      </c>
      <c r="G13" s="12">
        <v>863172000</v>
      </c>
      <c r="H13" s="12">
        <v>276387674</v>
      </c>
      <c r="I13" s="12">
        <v>533440296</v>
      </c>
      <c r="J13" s="13">
        <f t="shared" si="25"/>
        <v>53344030</v>
      </c>
      <c r="K13" s="13">
        <v>276387674</v>
      </c>
      <c r="L13" s="13">
        <v>533440296</v>
      </c>
      <c r="M13" s="13">
        <v>53344030</v>
      </c>
      <c r="N13" s="13">
        <f t="shared" si="26"/>
        <v>863172000</v>
      </c>
      <c r="O13" s="13">
        <f t="shared" si="0"/>
        <v>248795400</v>
      </c>
      <c r="P13" s="13">
        <f t="shared" si="1"/>
        <v>480186000</v>
      </c>
      <c r="Q13" s="13">
        <f t="shared" si="2"/>
        <v>48018600</v>
      </c>
      <c r="R13" s="13">
        <f t="shared" si="3"/>
        <v>777000000</v>
      </c>
      <c r="S13" s="13">
        <f t="shared" si="4"/>
        <v>224140000</v>
      </c>
      <c r="T13" s="13">
        <f t="shared" si="27"/>
        <v>432600000</v>
      </c>
      <c r="U13" s="13">
        <f t="shared" si="5"/>
        <v>43260000</v>
      </c>
      <c r="V13" s="13">
        <f t="shared" si="6"/>
        <v>700000000</v>
      </c>
      <c r="W13" s="13">
        <f t="shared" si="7"/>
        <v>201726000</v>
      </c>
      <c r="X13" s="13">
        <f t="shared" si="8"/>
        <v>389340000</v>
      </c>
      <c r="Y13" s="13">
        <f t="shared" si="9"/>
        <v>38934000</v>
      </c>
      <c r="Z13" s="13">
        <f t="shared" si="10"/>
        <v>630000000</v>
      </c>
      <c r="AA13" s="13">
        <f t="shared" si="11"/>
        <v>181553400</v>
      </c>
      <c r="AB13" s="13">
        <f t="shared" si="28"/>
        <v>350406000</v>
      </c>
      <c r="AC13" s="13">
        <f t="shared" si="12"/>
        <v>35040600</v>
      </c>
      <c r="AD13" s="13">
        <f t="shared" si="29"/>
        <v>567000000</v>
      </c>
      <c r="AE13" s="13">
        <f t="shared" si="13"/>
        <v>163622200</v>
      </c>
      <c r="AF13" s="13">
        <f t="shared" si="30"/>
        <v>315798000</v>
      </c>
      <c r="AG13" s="13">
        <f t="shared" si="14"/>
        <v>31579800</v>
      </c>
      <c r="AH13" s="13">
        <f t="shared" si="15"/>
        <v>511000000</v>
      </c>
      <c r="AI13" s="13">
        <f t="shared" si="16"/>
        <v>147292000</v>
      </c>
      <c r="AJ13" s="13">
        <f t="shared" si="31"/>
        <v>284280000</v>
      </c>
      <c r="AK13" s="13">
        <f t="shared" si="17"/>
        <v>28428000</v>
      </c>
      <c r="AL13" s="13">
        <f t="shared" si="18"/>
        <v>460000000</v>
      </c>
      <c r="AM13" s="13">
        <f t="shared" si="19"/>
        <v>132562800</v>
      </c>
      <c r="AN13" s="13">
        <f t="shared" si="32"/>
        <v>255852000</v>
      </c>
      <c r="AO13" s="13">
        <f t="shared" si="20"/>
        <v>25585200</v>
      </c>
      <c r="AP13" s="13">
        <f t="shared" si="21"/>
        <v>414000000</v>
      </c>
      <c r="AQ13" s="13">
        <f t="shared" si="22"/>
        <v>119434600</v>
      </c>
      <c r="AR13" s="13">
        <f t="shared" si="33"/>
        <v>230514000</v>
      </c>
      <c r="AS13" s="13">
        <f t="shared" si="23"/>
        <v>23051400</v>
      </c>
      <c r="AT13" s="13">
        <f t="shared" si="24"/>
        <v>373000000</v>
      </c>
    </row>
    <row r="14" spans="1:46" s="2" customFormat="1" ht="35.1" customHeight="1" x14ac:dyDescent="0.3">
      <c r="A14" s="1"/>
      <c r="B14" s="11">
        <v>11</v>
      </c>
      <c r="C14" s="11" t="s">
        <v>15</v>
      </c>
      <c r="D14" s="11">
        <v>310</v>
      </c>
      <c r="E14" s="11">
        <v>149.113</v>
      </c>
      <c r="F14" s="11">
        <v>11.299899999999999</v>
      </c>
      <c r="G14" s="12">
        <v>792291000</v>
      </c>
      <c r="H14" s="12">
        <v>253691578</v>
      </c>
      <c r="I14" s="12">
        <v>489635838</v>
      </c>
      <c r="J14" s="13">
        <f t="shared" si="25"/>
        <v>48963584</v>
      </c>
      <c r="K14" s="13">
        <v>253691578</v>
      </c>
      <c r="L14" s="13">
        <v>489635838</v>
      </c>
      <c r="M14" s="13">
        <v>48963584</v>
      </c>
      <c r="N14" s="13">
        <f t="shared" si="26"/>
        <v>792291000</v>
      </c>
      <c r="O14" s="13">
        <f t="shared" si="0"/>
        <v>228622800</v>
      </c>
      <c r="P14" s="13">
        <f t="shared" si="1"/>
        <v>441252000</v>
      </c>
      <c r="Q14" s="13">
        <f t="shared" si="2"/>
        <v>44125200</v>
      </c>
      <c r="R14" s="13">
        <f t="shared" si="3"/>
        <v>714000000</v>
      </c>
      <c r="S14" s="13">
        <f t="shared" si="4"/>
        <v>205888600</v>
      </c>
      <c r="T14" s="13">
        <f t="shared" si="27"/>
        <v>397374000</v>
      </c>
      <c r="U14" s="13">
        <f t="shared" si="5"/>
        <v>39737400</v>
      </c>
      <c r="V14" s="13">
        <f t="shared" si="6"/>
        <v>643000000</v>
      </c>
      <c r="W14" s="13">
        <f t="shared" si="7"/>
        <v>185395800</v>
      </c>
      <c r="X14" s="13">
        <f t="shared" si="8"/>
        <v>357822000</v>
      </c>
      <c r="Y14" s="13">
        <f t="shared" si="9"/>
        <v>35782200</v>
      </c>
      <c r="Z14" s="13">
        <f t="shared" si="10"/>
        <v>579000000</v>
      </c>
      <c r="AA14" s="13">
        <f t="shared" si="11"/>
        <v>167144400</v>
      </c>
      <c r="AB14" s="13">
        <f t="shared" si="28"/>
        <v>322596000</v>
      </c>
      <c r="AC14" s="13">
        <f t="shared" si="12"/>
        <v>32259600</v>
      </c>
      <c r="AD14" s="13">
        <f t="shared" si="29"/>
        <v>522000000</v>
      </c>
      <c r="AE14" s="13">
        <f t="shared" si="13"/>
        <v>150494000</v>
      </c>
      <c r="AF14" s="13">
        <f t="shared" si="30"/>
        <v>290460000</v>
      </c>
      <c r="AG14" s="13">
        <f t="shared" si="14"/>
        <v>29046000</v>
      </c>
      <c r="AH14" s="13">
        <f t="shared" si="15"/>
        <v>470000000</v>
      </c>
      <c r="AI14" s="13">
        <f t="shared" si="16"/>
        <v>135444600</v>
      </c>
      <c r="AJ14" s="13">
        <f t="shared" si="31"/>
        <v>261414000</v>
      </c>
      <c r="AK14" s="13">
        <f t="shared" si="17"/>
        <v>26141400</v>
      </c>
      <c r="AL14" s="13">
        <f t="shared" si="18"/>
        <v>423000000</v>
      </c>
      <c r="AM14" s="13">
        <f t="shared" si="19"/>
        <v>121996200</v>
      </c>
      <c r="AN14" s="13">
        <f t="shared" si="32"/>
        <v>235458000</v>
      </c>
      <c r="AO14" s="13">
        <f t="shared" si="20"/>
        <v>23545800</v>
      </c>
      <c r="AP14" s="13">
        <f t="shared" si="21"/>
        <v>381000000</v>
      </c>
      <c r="AQ14" s="13">
        <f t="shared" si="22"/>
        <v>109828600</v>
      </c>
      <c r="AR14" s="13">
        <f t="shared" si="33"/>
        <v>211974000</v>
      </c>
      <c r="AS14" s="13">
        <f t="shared" si="23"/>
        <v>21197400</v>
      </c>
      <c r="AT14" s="13">
        <f t="shared" si="24"/>
        <v>343000000</v>
      </c>
    </row>
    <row r="15" spans="1:46" s="2" customFormat="1" ht="35.1" customHeight="1" x14ac:dyDescent="0.3">
      <c r="A15" s="1"/>
      <c r="B15" s="11">
        <v>12</v>
      </c>
      <c r="C15" s="11" t="s">
        <v>15</v>
      </c>
      <c r="D15" s="11">
        <v>313</v>
      </c>
      <c r="E15" s="11">
        <v>141.01580000000001</v>
      </c>
      <c r="F15" s="11">
        <v>10.686299999999999</v>
      </c>
      <c r="G15" s="12">
        <v>644061000</v>
      </c>
      <c r="H15" s="12">
        <v>206228332</v>
      </c>
      <c r="I15" s="12">
        <v>398029698</v>
      </c>
      <c r="J15" s="13">
        <f t="shared" si="25"/>
        <v>39802970</v>
      </c>
      <c r="K15" s="13">
        <v>206228332</v>
      </c>
      <c r="L15" s="13">
        <v>398029698</v>
      </c>
      <c r="M15" s="13">
        <v>39802970</v>
      </c>
      <c r="N15" s="13">
        <f t="shared" si="26"/>
        <v>644061000</v>
      </c>
      <c r="O15" s="13">
        <f t="shared" si="0"/>
        <v>185716000</v>
      </c>
      <c r="P15" s="13">
        <f t="shared" si="1"/>
        <v>358440000</v>
      </c>
      <c r="Q15" s="13">
        <f t="shared" si="2"/>
        <v>35844000</v>
      </c>
      <c r="R15" s="13">
        <f t="shared" si="3"/>
        <v>580000000</v>
      </c>
      <c r="S15" s="13">
        <f t="shared" si="4"/>
        <v>167144400</v>
      </c>
      <c r="T15" s="13">
        <f t="shared" si="27"/>
        <v>322596000</v>
      </c>
      <c r="U15" s="13">
        <f t="shared" si="5"/>
        <v>32259600</v>
      </c>
      <c r="V15" s="13">
        <f t="shared" si="6"/>
        <v>522000000</v>
      </c>
      <c r="W15" s="13">
        <f t="shared" si="7"/>
        <v>150494000</v>
      </c>
      <c r="X15" s="13">
        <f t="shared" si="8"/>
        <v>290460000</v>
      </c>
      <c r="Y15" s="13">
        <f t="shared" si="9"/>
        <v>29046000</v>
      </c>
      <c r="Z15" s="13">
        <f t="shared" si="10"/>
        <v>470000000</v>
      </c>
      <c r="AA15" s="13">
        <f t="shared" si="11"/>
        <v>135444600</v>
      </c>
      <c r="AB15" s="13">
        <f t="shared" si="28"/>
        <v>261414000</v>
      </c>
      <c r="AC15" s="13">
        <f t="shared" si="12"/>
        <v>26141400</v>
      </c>
      <c r="AD15" s="13">
        <f t="shared" si="29"/>
        <v>423000000</v>
      </c>
      <c r="AE15" s="13">
        <f t="shared" si="13"/>
        <v>121996200</v>
      </c>
      <c r="AF15" s="13">
        <f t="shared" si="30"/>
        <v>235458000</v>
      </c>
      <c r="AG15" s="13">
        <f t="shared" si="14"/>
        <v>23545800</v>
      </c>
      <c r="AH15" s="13">
        <f t="shared" si="15"/>
        <v>381000000</v>
      </c>
      <c r="AI15" s="13">
        <f t="shared" si="16"/>
        <v>109828600</v>
      </c>
      <c r="AJ15" s="13">
        <f t="shared" si="31"/>
        <v>211974000</v>
      </c>
      <c r="AK15" s="13">
        <f t="shared" si="17"/>
        <v>21197400</v>
      </c>
      <c r="AL15" s="13">
        <f t="shared" si="18"/>
        <v>343000000</v>
      </c>
      <c r="AM15" s="13">
        <f t="shared" si="19"/>
        <v>98941800</v>
      </c>
      <c r="AN15" s="13">
        <f t="shared" si="32"/>
        <v>190962000</v>
      </c>
      <c r="AO15" s="13">
        <f t="shared" si="20"/>
        <v>19096200</v>
      </c>
      <c r="AP15" s="13">
        <f t="shared" si="21"/>
        <v>309000000</v>
      </c>
      <c r="AQ15" s="13">
        <f t="shared" si="22"/>
        <v>89335800</v>
      </c>
      <c r="AR15" s="13">
        <f t="shared" si="33"/>
        <v>172422000</v>
      </c>
      <c r="AS15" s="13">
        <f t="shared" si="23"/>
        <v>17242200</v>
      </c>
      <c r="AT15" s="13">
        <f t="shared" si="24"/>
        <v>279000000</v>
      </c>
    </row>
    <row r="16" spans="1:46" s="2" customFormat="1" ht="35.1" customHeight="1" x14ac:dyDescent="0.3">
      <c r="A16" s="1"/>
      <c r="B16" s="11">
        <v>13</v>
      </c>
      <c r="C16" s="11" t="s">
        <v>19</v>
      </c>
      <c r="D16" s="11">
        <v>403</v>
      </c>
      <c r="E16" s="11">
        <v>169.74780000000001</v>
      </c>
      <c r="F16" s="11">
        <v>12.8636</v>
      </c>
      <c r="G16" s="12">
        <v>633252000</v>
      </c>
      <c r="H16" s="12">
        <v>202767290</v>
      </c>
      <c r="I16" s="12">
        <v>391349736</v>
      </c>
      <c r="J16" s="13">
        <f t="shared" si="25"/>
        <v>39134974</v>
      </c>
      <c r="K16" s="13">
        <v>202767290</v>
      </c>
      <c r="L16" s="13">
        <v>391349736</v>
      </c>
      <c r="M16" s="13">
        <v>39134974</v>
      </c>
      <c r="N16" s="13">
        <f t="shared" si="26"/>
        <v>633252000</v>
      </c>
      <c r="O16" s="13">
        <f t="shared" si="0"/>
        <v>182514000</v>
      </c>
      <c r="P16" s="13">
        <f t="shared" si="1"/>
        <v>352260000</v>
      </c>
      <c r="Q16" s="13">
        <f t="shared" si="2"/>
        <v>35226000</v>
      </c>
      <c r="R16" s="13">
        <f t="shared" si="3"/>
        <v>570000000</v>
      </c>
      <c r="S16" s="13">
        <f t="shared" si="4"/>
        <v>164262600</v>
      </c>
      <c r="T16" s="13">
        <f t="shared" si="27"/>
        <v>317034000</v>
      </c>
      <c r="U16" s="13">
        <f t="shared" si="5"/>
        <v>31703400</v>
      </c>
      <c r="V16" s="13">
        <f t="shared" si="6"/>
        <v>513000000</v>
      </c>
      <c r="W16" s="13">
        <f t="shared" si="7"/>
        <v>147932400</v>
      </c>
      <c r="X16" s="13">
        <f t="shared" si="8"/>
        <v>285516000</v>
      </c>
      <c r="Y16" s="13">
        <f t="shared" si="9"/>
        <v>28551600</v>
      </c>
      <c r="Z16" s="13">
        <f t="shared" si="10"/>
        <v>462000000</v>
      </c>
      <c r="AA16" s="13">
        <f t="shared" si="11"/>
        <v>133203200</v>
      </c>
      <c r="AB16" s="13">
        <f t="shared" si="28"/>
        <v>257088000</v>
      </c>
      <c r="AC16" s="13">
        <f t="shared" si="12"/>
        <v>25708800</v>
      </c>
      <c r="AD16" s="13">
        <f t="shared" si="29"/>
        <v>416000000</v>
      </c>
      <c r="AE16" s="13">
        <f t="shared" si="13"/>
        <v>120075000</v>
      </c>
      <c r="AF16" s="13">
        <f t="shared" si="30"/>
        <v>231750000</v>
      </c>
      <c r="AG16" s="13">
        <f t="shared" si="14"/>
        <v>23175000</v>
      </c>
      <c r="AH16" s="13">
        <f t="shared" si="15"/>
        <v>375000000</v>
      </c>
      <c r="AI16" s="13">
        <f t="shared" si="16"/>
        <v>108227600</v>
      </c>
      <c r="AJ16" s="13">
        <f t="shared" si="31"/>
        <v>208884000</v>
      </c>
      <c r="AK16" s="13">
        <f t="shared" si="17"/>
        <v>20888400</v>
      </c>
      <c r="AL16" s="13">
        <f t="shared" si="18"/>
        <v>338000000</v>
      </c>
      <c r="AM16" s="13">
        <f t="shared" si="19"/>
        <v>97661000</v>
      </c>
      <c r="AN16" s="13">
        <f t="shared" si="32"/>
        <v>188490000</v>
      </c>
      <c r="AO16" s="13">
        <f t="shared" si="20"/>
        <v>18849000</v>
      </c>
      <c r="AP16" s="13">
        <f t="shared" si="21"/>
        <v>305000000</v>
      </c>
      <c r="AQ16" s="13">
        <f t="shared" si="22"/>
        <v>88055000</v>
      </c>
      <c r="AR16" s="13">
        <f t="shared" si="33"/>
        <v>169950000</v>
      </c>
      <c r="AS16" s="13">
        <f t="shared" si="23"/>
        <v>16995000</v>
      </c>
      <c r="AT16" s="13">
        <f t="shared" si="24"/>
        <v>275000000</v>
      </c>
    </row>
    <row r="17" spans="1:46" s="2" customFormat="1" ht="35.1" customHeight="1" x14ac:dyDescent="0.3">
      <c r="A17" s="1"/>
      <c r="B17" s="11">
        <v>14</v>
      </c>
      <c r="C17" s="11" t="s">
        <v>19</v>
      </c>
      <c r="D17" s="11">
        <v>404</v>
      </c>
      <c r="E17" s="21">
        <v>162.11859999999999</v>
      </c>
      <c r="F17" s="11">
        <v>12.285500000000001</v>
      </c>
      <c r="G17" s="12">
        <v>604791000</v>
      </c>
      <c r="H17" s="12">
        <v>193654078</v>
      </c>
      <c r="I17" s="12">
        <v>373760838</v>
      </c>
      <c r="J17" s="13">
        <f t="shared" si="25"/>
        <v>37376084</v>
      </c>
      <c r="K17" s="13">
        <v>193654078</v>
      </c>
      <c r="L17" s="13">
        <v>373760838</v>
      </c>
      <c r="M17" s="13">
        <v>37376084</v>
      </c>
      <c r="N17" s="13">
        <f t="shared" si="26"/>
        <v>604791000</v>
      </c>
      <c r="O17" s="13">
        <f t="shared" si="0"/>
        <v>174509000</v>
      </c>
      <c r="P17" s="13">
        <f t="shared" si="1"/>
        <v>336810000</v>
      </c>
      <c r="Q17" s="13">
        <f t="shared" si="2"/>
        <v>33681000</v>
      </c>
      <c r="R17" s="13">
        <f t="shared" si="3"/>
        <v>545000000</v>
      </c>
      <c r="S17" s="13">
        <f t="shared" si="4"/>
        <v>157218200</v>
      </c>
      <c r="T17" s="13">
        <f t="shared" si="27"/>
        <v>303438000</v>
      </c>
      <c r="U17" s="13">
        <f t="shared" si="5"/>
        <v>30343800</v>
      </c>
      <c r="V17" s="13">
        <f t="shared" si="6"/>
        <v>491000000</v>
      </c>
      <c r="W17" s="13">
        <f t="shared" si="7"/>
        <v>141528400</v>
      </c>
      <c r="X17" s="13">
        <f t="shared" si="8"/>
        <v>273156000</v>
      </c>
      <c r="Y17" s="13">
        <f t="shared" si="9"/>
        <v>27315600</v>
      </c>
      <c r="Z17" s="13">
        <f t="shared" si="10"/>
        <v>442000000</v>
      </c>
      <c r="AA17" s="13">
        <f t="shared" si="11"/>
        <v>127439600</v>
      </c>
      <c r="AB17" s="13">
        <f t="shared" si="28"/>
        <v>245964000</v>
      </c>
      <c r="AC17" s="13">
        <f t="shared" si="12"/>
        <v>24596400</v>
      </c>
      <c r="AD17" s="13">
        <f t="shared" si="29"/>
        <v>398000000</v>
      </c>
      <c r="AE17" s="13">
        <f t="shared" si="13"/>
        <v>114951800</v>
      </c>
      <c r="AF17" s="13">
        <f t="shared" si="30"/>
        <v>221862000</v>
      </c>
      <c r="AG17" s="13">
        <f t="shared" si="14"/>
        <v>22186200</v>
      </c>
      <c r="AH17" s="13">
        <f t="shared" si="15"/>
        <v>359000000</v>
      </c>
      <c r="AI17" s="13">
        <f t="shared" si="16"/>
        <v>103744800</v>
      </c>
      <c r="AJ17" s="13">
        <f t="shared" si="31"/>
        <v>200232000</v>
      </c>
      <c r="AK17" s="13">
        <f t="shared" si="17"/>
        <v>20023200</v>
      </c>
      <c r="AL17" s="13">
        <f t="shared" si="18"/>
        <v>324000000</v>
      </c>
      <c r="AM17" s="13">
        <f t="shared" si="19"/>
        <v>93498400</v>
      </c>
      <c r="AN17" s="13">
        <f t="shared" si="32"/>
        <v>180456000</v>
      </c>
      <c r="AO17" s="13">
        <f t="shared" si="20"/>
        <v>18045600</v>
      </c>
      <c r="AP17" s="13">
        <f t="shared" si="21"/>
        <v>292000000</v>
      </c>
      <c r="AQ17" s="13">
        <f t="shared" si="22"/>
        <v>84212600</v>
      </c>
      <c r="AR17" s="13">
        <f t="shared" si="33"/>
        <v>162534000</v>
      </c>
      <c r="AS17" s="13">
        <f t="shared" si="23"/>
        <v>16253400</v>
      </c>
      <c r="AT17" s="13">
        <f t="shared" si="24"/>
        <v>263000000</v>
      </c>
    </row>
    <row r="18" spans="1:46" s="2" customFormat="1" ht="35.1" customHeight="1" x14ac:dyDescent="0.3">
      <c r="A18" s="1"/>
      <c r="B18" s="11">
        <v>15</v>
      </c>
      <c r="C18" s="11" t="s">
        <v>19</v>
      </c>
      <c r="D18" s="11">
        <v>411</v>
      </c>
      <c r="E18" s="21">
        <v>126.9388</v>
      </c>
      <c r="F18" s="11">
        <v>9.6195000000000004</v>
      </c>
      <c r="G18" s="12">
        <v>534436000</v>
      </c>
      <c r="H18" s="12">
        <v>171126407</v>
      </c>
      <c r="I18" s="12">
        <v>330281448</v>
      </c>
      <c r="J18" s="13">
        <f t="shared" si="25"/>
        <v>33028145</v>
      </c>
      <c r="K18" s="13">
        <v>171126407</v>
      </c>
      <c r="L18" s="13">
        <v>330281448</v>
      </c>
      <c r="M18" s="13">
        <v>33028145</v>
      </c>
      <c r="N18" s="13">
        <f t="shared" si="26"/>
        <v>534436000</v>
      </c>
      <c r="O18" s="13">
        <f t="shared" si="0"/>
        <v>154016200</v>
      </c>
      <c r="P18" s="13">
        <f t="shared" si="1"/>
        <v>297258000</v>
      </c>
      <c r="Q18" s="13">
        <f t="shared" si="2"/>
        <v>29725800</v>
      </c>
      <c r="R18" s="13">
        <f t="shared" si="3"/>
        <v>481000000</v>
      </c>
      <c r="S18" s="13">
        <f t="shared" si="4"/>
        <v>138646600</v>
      </c>
      <c r="T18" s="13">
        <f t="shared" si="27"/>
        <v>267594000</v>
      </c>
      <c r="U18" s="13">
        <f t="shared" si="5"/>
        <v>26759400</v>
      </c>
      <c r="V18" s="13">
        <f t="shared" si="6"/>
        <v>433000000</v>
      </c>
      <c r="W18" s="13">
        <f t="shared" si="7"/>
        <v>124878000</v>
      </c>
      <c r="X18" s="13">
        <f t="shared" si="8"/>
        <v>241020000</v>
      </c>
      <c r="Y18" s="13">
        <f t="shared" si="9"/>
        <v>24102000</v>
      </c>
      <c r="Z18" s="13">
        <f t="shared" si="10"/>
        <v>390000000</v>
      </c>
      <c r="AA18" s="13">
        <f t="shared" si="11"/>
        <v>112390200</v>
      </c>
      <c r="AB18" s="13">
        <f t="shared" si="28"/>
        <v>216918000</v>
      </c>
      <c r="AC18" s="13">
        <f t="shared" si="12"/>
        <v>21691800</v>
      </c>
      <c r="AD18" s="13">
        <f t="shared" si="29"/>
        <v>351000000</v>
      </c>
      <c r="AE18" s="13">
        <f t="shared" si="13"/>
        <v>101183200</v>
      </c>
      <c r="AF18" s="13">
        <f t="shared" si="30"/>
        <v>195288000</v>
      </c>
      <c r="AG18" s="13">
        <f t="shared" si="14"/>
        <v>19528800</v>
      </c>
      <c r="AH18" s="13">
        <f t="shared" si="15"/>
        <v>316000000</v>
      </c>
      <c r="AI18" s="13">
        <f t="shared" si="16"/>
        <v>91257000</v>
      </c>
      <c r="AJ18" s="13">
        <f t="shared" si="31"/>
        <v>176130000</v>
      </c>
      <c r="AK18" s="13">
        <f t="shared" si="17"/>
        <v>17613000</v>
      </c>
      <c r="AL18" s="13">
        <f t="shared" si="18"/>
        <v>285000000</v>
      </c>
      <c r="AM18" s="13">
        <f t="shared" si="19"/>
        <v>82291400</v>
      </c>
      <c r="AN18" s="13">
        <f t="shared" si="32"/>
        <v>158826000</v>
      </c>
      <c r="AO18" s="13">
        <f t="shared" si="20"/>
        <v>15882600</v>
      </c>
      <c r="AP18" s="13">
        <f t="shared" si="21"/>
        <v>257000000</v>
      </c>
      <c r="AQ18" s="13">
        <f t="shared" si="22"/>
        <v>74286400</v>
      </c>
      <c r="AR18" s="13">
        <f t="shared" si="33"/>
        <v>143376000</v>
      </c>
      <c r="AS18" s="13">
        <f t="shared" si="23"/>
        <v>14337600</v>
      </c>
      <c r="AT18" s="13">
        <f t="shared" si="24"/>
        <v>232000000</v>
      </c>
    </row>
    <row r="19" spans="1:46" s="2" customFormat="1" ht="35.1" customHeight="1" x14ac:dyDescent="0.3">
      <c r="A19" s="1"/>
      <c r="B19" s="11">
        <v>16</v>
      </c>
      <c r="C19" s="11" t="s">
        <v>19</v>
      </c>
      <c r="D19" s="11">
        <v>412</v>
      </c>
      <c r="E19" s="21">
        <v>221.1121</v>
      </c>
      <c r="F19" s="11">
        <v>16.7561</v>
      </c>
      <c r="G19" s="12">
        <v>930923000</v>
      </c>
      <c r="H19" s="12">
        <v>298081545</v>
      </c>
      <c r="I19" s="12">
        <v>575310414</v>
      </c>
      <c r="J19" s="13">
        <f t="shared" si="25"/>
        <v>57531041</v>
      </c>
      <c r="K19" s="13">
        <v>298081545</v>
      </c>
      <c r="L19" s="13">
        <v>575310414</v>
      </c>
      <c r="M19" s="13">
        <v>57531041</v>
      </c>
      <c r="N19" s="13">
        <f t="shared" si="26"/>
        <v>930923000</v>
      </c>
      <c r="O19" s="13">
        <f t="shared" si="0"/>
        <v>268327600</v>
      </c>
      <c r="P19" s="13">
        <f t="shared" si="1"/>
        <v>517884000</v>
      </c>
      <c r="Q19" s="13">
        <f t="shared" si="2"/>
        <v>51788400</v>
      </c>
      <c r="R19" s="13">
        <f t="shared" si="3"/>
        <v>838000000</v>
      </c>
      <c r="S19" s="13">
        <f t="shared" si="4"/>
        <v>241751000</v>
      </c>
      <c r="T19" s="13">
        <f t="shared" si="27"/>
        <v>466590000</v>
      </c>
      <c r="U19" s="13">
        <f t="shared" si="5"/>
        <v>46659000</v>
      </c>
      <c r="V19" s="13">
        <f t="shared" si="6"/>
        <v>755000000</v>
      </c>
      <c r="W19" s="13">
        <f t="shared" si="7"/>
        <v>217736000</v>
      </c>
      <c r="X19" s="13">
        <f t="shared" si="8"/>
        <v>420240000</v>
      </c>
      <c r="Y19" s="13">
        <f t="shared" si="9"/>
        <v>42024000</v>
      </c>
      <c r="Z19" s="13">
        <f t="shared" si="10"/>
        <v>680000000</v>
      </c>
      <c r="AA19" s="13">
        <f t="shared" si="11"/>
        <v>195962400</v>
      </c>
      <c r="AB19" s="13">
        <f t="shared" si="28"/>
        <v>378216000</v>
      </c>
      <c r="AC19" s="13">
        <f t="shared" si="12"/>
        <v>37821600</v>
      </c>
      <c r="AD19" s="13">
        <f t="shared" si="29"/>
        <v>612000000</v>
      </c>
      <c r="AE19" s="13">
        <f t="shared" si="13"/>
        <v>176430200</v>
      </c>
      <c r="AF19" s="13">
        <f t="shared" si="30"/>
        <v>340518000</v>
      </c>
      <c r="AG19" s="13">
        <f t="shared" si="14"/>
        <v>34051800</v>
      </c>
      <c r="AH19" s="13">
        <f t="shared" si="15"/>
        <v>551000000</v>
      </c>
      <c r="AI19" s="13">
        <f t="shared" si="16"/>
        <v>158819200</v>
      </c>
      <c r="AJ19" s="13">
        <f t="shared" si="31"/>
        <v>306528000</v>
      </c>
      <c r="AK19" s="13">
        <f t="shared" si="17"/>
        <v>30652800</v>
      </c>
      <c r="AL19" s="13">
        <f t="shared" si="18"/>
        <v>496000000</v>
      </c>
      <c r="AM19" s="13">
        <f t="shared" si="19"/>
        <v>143129400</v>
      </c>
      <c r="AN19" s="13">
        <f t="shared" si="32"/>
        <v>276246000</v>
      </c>
      <c r="AO19" s="13">
        <f t="shared" si="20"/>
        <v>27624600</v>
      </c>
      <c r="AP19" s="13">
        <f t="shared" si="21"/>
        <v>447000000</v>
      </c>
      <c r="AQ19" s="13">
        <f t="shared" si="22"/>
        <v>129040600</v>
      </c>
      <c r="AR19" s="13">
        <f t="shared" si="33"/>
        <v>249054000</v>
      </c>
      <c r="AS19" s="13">
        <f t="shared" si="23"/>
        <v>24905400</v>
      </c>
      <c r="AT19" s="13">
        <f t="shared" si="24"/>
        <v>403000000</v>
      </c>
    </row>
    <row r="20" spans="1:46" ht="35.1" customHeight="1" x14ac:dyDescent="0.3">
      <c r="B20" s="30" t="s">
        <v>6</v>
      </c>
      <c r="C20" s="30"/>
      <c r="D20" s="30"/>
      <c r="E20" s="30"/>
      <c r="F20" s="30"/>
      <c r="G20" s="19">
        <f t="shared" ref="G20:AT20" si="34">SUM(G4:G19)</f>
        <v>14813434000</v>
      </c>
      <c r="H20" s="19">
        <f t="shared" si="34"/>
        <v>4743261565</v>
      </c>
      <c r="I20" s="19">
        <f t="shared" si="34"/>
        <v>9154702212</v>
      </c>
      <c r="J20" s="19">
        <f t="shared" si="34"/>
        <v>915470223</v>
      </c>
      <c r="K20" s="19">
        <f t="shared" si="34"/>
        <v>4743261565</v>
      </c>
      <c r="L20" s="19">
        <f t="shared" si="34"/>
        <v>9154702212</v>
      </c>
      <c r="M20" s="19">
        <f t="shared" si="34"/>
        <v>915470223</v>
      </c>
      <c r="N20" s="19">
        <f t="shared" si="34"/>
        <v>14813434000</v>
      </c>
      <c r="O20" s="19">
        <f t="shared" si="34"/>
        <v>4271147800</v>
      </c>
      <c r="P20" s="19">
        <f t="shared" si="34"/>
        <v>8243502000</v>
      </c>
      <c r="Q20" s="19">
        <f t="shared" si="34"/>
        <v>824350200</v>
      </c>
      <c r="R20" s="19">
        <f t="shared" si="34"/>
        <v>13339000000</v>
      </c>
      <c r="S20" s="19">
        <f t="shared" si="34"/>
        <v>3846242400</v>
      </c>
      <c r="T20" s="19">
        <f t="shared" si="34"/>
        <v>7423416000</v>
      </c>
      <c r="U20" s="19">
        <f t="shared" si="34"/>
        <v>742341600</v>
      </c>
      <c r="V20" s="19">
        <f t="shared" si="34"/>
        <v>12012000000</v>
      </c>
      <c r="W20" s="19">
        <f t="shared" si="34"/>
        <v>3463603400</v>
      </c>
      <c r="X20" s="19">
        <f t="shared" si="34"/>
        <v>6684906000</v>
      </c>
      <c r="Y20" s="19">
        <f t="shared" si="34"/>
        <v>668490600</v>
      </c>
      <c r="Z20" s="19">
        <f t="shared" si="34"/>
        <v>10817000000</v>
      </c>
      <c r="AA20" s="19">
        <f t="shared" si="34"/>
        <v>3119068200</v>
      </c>
      <c r="AB20" s="19">
        <f t="shared" si="34"/>
        <v>6019938000</v>
      </c>
      <c r="AC20" s="19">
        <f t="shared" si="34"/>
        <v>601993800</v>
      </c>
      <c r="AD20" s="19">
        <f t="shared" si="34"/>
        <v>9741000000</v>
      </c>
      <c r="AE20" s="19">
        <f t="shared" si="34"/>
        <v>2809114600</v>
      </c>
      <c r="AF20" s="19">
        <f t="shared" si="34"/>
        <v>5421714000</v>
      </c>
      <c r="AG20" s="19">
        <f t="shared" si="34"/>
        <v>542171400</v>
      </c>
      <c r="AH20" s="19">
        <f t="shared" si="34"/>
        <v>8773000000</v>
      </c>
      <c r="AI20" s="19">
        <f t="shared" si="34"/>
        <v>2530220400</v>
      </c>
      <c r="AJ20" s="19">
        <f t="shared" si="34"/>
        <v>4883436000</v>
      </c>
      <c r="AK20" s="19">
        <f t="shared" si="34"/>
        <v>488343600</v>
      </c>
      <c r="AL20" s="19">
        <f t="shared" si="34"/>
        <v>7902000000</v>
      </c>
      <c r="AM20" s="19">
        <f t="shared" si="34"/>
        <v>2279503800</v>
      </c>
      <c r="AN20" s="19">
        <f t="shared" si="34"/>
        <v>4399542000</v>
      </c>
      <c r="AO20" s="19">
        <f t="shared" si="34"/>
        <v>439954200</v>
      </c>
      <c r="AP20" s="19">
        <f t="shared" si="34"/>
        <v>7119000000</v>
      </c>
      <c r="AQ20" s="19">
        <f t="shared" si="34"/>
        <v>2053442600</v>
      </c>
      <c r="AR20" s="19">
        <f t="shared" si="34"/>
        <v>3963234000</v>
      </c>
      <c r="AS20" s="19">
        <f t="shared" si="34"/>
        <v>396323400</v>
      </c>
      <c r="AT20" s="19">
        <f t="shared" si="34"/>
        <v>6413000000</v>
      </c>
    </row>
    <row r="23" spans="1:46" x14ac:dyDescent="0.3">
      <c r="Z23" s="24"/>
    </row>
    <row r="25" spans="1:46" x14ac:dyDescent="0.3">
      <c r="AC25" t="s">
        <v>29</v>
      </c>
      <c r="AD25" s="25">
        <f>AD4/Z4</f>
        <v>0.90067502410800382</v>
      </c>
      <c r="AG25" t="s">
        <v>29</v>
      </c>
      <c r="AH25" s="25">
        <f>AH4/AD4</f>
        <v>0.90042826552462529</v>
      </c>
      <c r="AK25" t="s">
        <v>29</v>
      </c>
      <c r="AL25" s="25">
        <f>AL4/AH4</f>
        <v>0.9001189060642093</v>
      </c>
      <c r="AO25" t="s">
        <v>29</v>
      </c>
      <c r="AP25" s="25">
        <f>AP4/AL4</f>
        <v>0.9009247027741083</v>
      </c>
      <c r="AS25" t="s">
        <v>29</v>
      </c>
      <c r="AT25" s="25">
        <f>AT4/AP4</f>
        <v>0.90029325513196479</v>
      </c>
    </row>
    <row r="27" spans="1:46" x14ac:dyDescent="0.3">
      <c r="Y27" s="23"/>
    </row>
    <row r="28" spans="1:46" x14ac:dyDescent="0.3">
      <c r="Y28" s="25" t="s">
        <v>28</v>
      </c>
      <c r="Z28" s="25">
        <f>Z4/$G$4</f>
        <v>0.72986792698505421</v>
      </c>
      <c r="AC28" s="25" t="s">
        <v>28</v>
      </c>
      <c r="AD28" s="25">
        <f>AD4/$G$4</f>
        <v>0.6573738127329225</v>
      </c>
      <c r="AG28" s="25" t="s">
        <v>28</v>
      </c>
      <c r="AH28" s="25">
        <f>AH4/$G$4</f>
        <v>0.59191796200041524</v>
      </c>
      <c r="AK28" s="25" t="s">
        <v>28</v>
      </c>
      <c r="AL28" s="25">
        <f>AL4/$G$4</f>
        <v>0.53279654843557001</v>
      </c>
      <c r="AO28" s="25" t="s">
        <v>28</v>
      </c>
      <c r="AP28" s="25">
        <f>AP4/$G$4</f>
        <v>0.48000957203838668</v>
      </c>
      <c r="AS28" s="25" t="s">
        <v>28</v>
      </c>
      <c r="AT28" s="25">
        <f>AT4/$G$4</f>
        <v>0.43214938010494053</v>
      </c>
    </row>
  </sheetData>
  <autoFilter ref="A2:Z20">
    <filterColumn colId="7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5">
    <mergeCell ref="AA2:AD2"/>
    <mergeCell ref="AE2:AH2"/>
    <mergeCell ref="AI2:AL2"/>
    <mergeCell ref="AM2:AP2"/>
    <mergeCell ref="AQ2:AT2"/>
    <mergeCell ref="B20:F20"/>
    <mergeCell ref="B2:B3"/>
    <mergeCell ref="C2:C3"/>
    <mergeCell ref="D2:D3"/>
    <mergeCell ref="G2:G3"/>
    <mergeCell ref="H2:J2"/>
    <mergeCell ref="K2:N2"/>
    <mergeCell ref="O2:R2"/>
    <mergeCell ref="S2:V2"/>
    <mergeCell ref="W2:Z2"/>
  </mergeCells>
  <phoneticPr fontId="1" type="noConversion"/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매각금액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이태우</cp:lastModifiedBy>
  <cp:lastPrinted>2021-10-28T07:25:10Z</cp:lastPrinted>
  <dcterms:created xsi:type="dcterms:W3CDTF">2020-04-28T02:20:21Z</dcterms:created>
  <dcterms:modified xsi:type="dcterms:W3CDTF">2023-03-16T04:02:09Z</dcterms:modified>
</cp:coreProperties>
</file>